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21720" windowHeight="9510"/>
  </bookViews>
  <sheets>
    <sheet name="2017год" sheetId="1" r:id="rId1"/>
  </sheets>
  <definedNames>
    <definedName name="_xlnm.Print_Area" localSheetId="0">'2017год'!$A$1:$G$304</definedName>
  </definedNames>
  <calcPr calcId="124519"/>
</workbook>
</file>

<file path=xl/calcChain.xml><?xml version="1.0" encoding="utf-8"?>
<calcChain xmlns="http://schemas.openxmlformats.org/spreadsheetml/2006/main">
  <c r="G281" i="1"/>
  <c r="G280" s="1"/>
  <c r="G279" s="1"/>
  <c r="G50"/>
  <c r="G49" s="1"/>
  <c r="G48" s="1"/>
  <c r="G256"/>
  <c r="G255" s="1"/>
  <c r="G259" s="1"/>
  <c r="G263"/>
  <c r="G58" l="1"/>
  <c r="G56"/>
  <c r="G61"/>
  <c r="G300"/>
  <c r="G299" s="1"/>
  <c r="G298" s="1"/>
  <c r="G297" s="1"/>
  <c r="G103"/>
  <c r="G101"/>
  <c r="G100" l="1"/>
  <c r="G87"/>
  <c r="G267"/>
  <c r="G262" s="1"/>
  <c r="G261" s="1"/>
  <c r="G132"/>
  <c r="G293"/>
  <c r="G93" l="1"/>
  <c r="G251" l="1"/>
  <c r="G143" l="1"/>
  <c r="G108" l="1"/>
  <c r="G138" l="1"/>
  <c r="G136"/>
  <c r="G134"/>
  <c r="G129"/>
  <c r="G78"/>
  <c r="G77" s="1"/>
  <c r="G160"/>
  <c r="G292"/>
  <c r="G291" s="1"/>
  <c r="G290" s="1"/>
  <c r="G286"/>
  <c r="G285" s="1"/>
  <c r="G284" s="1"/>
  <c r="G283" s="1"/>
  <c r="G277"/>
  <c r="G273"/>
  <c r="G247"/>
  <c r="G67"/>
  <c r="G66" s="1"/>
  <c r="G65" s="1"/>
  <c r="G69" s="1"/>
  <c r="G73"/>
  <c r="G72" s="1"/>
  <c r="G71" s="1"/>
  <c r="G123"/>
  <c r="G114"/>
  <c r="G113" s="1"/>
  <c r="G112" s="1"/>
  <c r="G128" l="1"/>
  <c r="G272"/>
  <c r="G271" s="1"/>
  <c r="G270" s="1"/>
  <c r="G246"/>
  <c r="G111"/>
  <c r="G245" l="1"/>
  <c r="G253"/>
  <c r="G244" s="1"/>
  <c r="G240"/>
  <c r="G239" s="1"/>
  <c r="G238" s="1"/>
  <c r="G237" s="1"/>
  <c r="G234"/>
  <c r="G233" s="1"/>
  <c r="G236" s="1"/>
  <c r="G228"/>
  <c r="G227" s="1"/>
  <c r="G221"/>
  <c r="G220" s="1"/>
  <c r="G223" s="1"/>
  <c r="G180"/>
  <c r="G182"/>
  <c r="G216"/>
  <c r="G215" s="1"/>
  <c r="G218" s="1"/>
  <c r="G187"/>
  <c r="G186" s="1"/>
  <c r="G211"/>
  <c r="G210" s="1"/>
  <c r="G208"/>
  <c r="G207" s="1"/>
  <c r="G205"/>
  <c r="G204" s="1"/>
  <c r="G199"/>
  <c r="G198" s="1"/>
  <c r="G196"/>
  <c r="G195" s="1"/>
  <c r="G193"/>
  <c r="G192" s="1"/>
  <c r="G189"/>
  <c r="G173"/>
  <c r="G172" s="1"/>
  <c r="G171" s="1"/>
  <c r="G170" s="1"/>
  <c r="G169" s="1"/>
  <c r="G177" s="1"/>
  <c r="G164"/>
  <c r="G163" s="1"/>
  <c r="G159"/>
  <c r="G151"/>
  <c r="G150" s="1"/>
  <c r="G149" s="1"/>
  <c r="G148" s="1"/>
  <c r="G147" s="1"/>
  <c r="G142"/>
  <c r="G146" s="1"/>
  <c r="G120"/>
  <c r="G107"/>
  <c r="G117" s="1"/>
  <c r="G97"/>
  <c r="G95" s="1"/>
  <c r="G91"/>
  <c r="G89"/>
  <c r="G85"/>
  <c r="G81"/>
  <c r="G80" s="1"/>
  <c r="G75"/>
  <c r="G54"/>
  <c r="G53" s="1"/>
  <c r="G52" s="1"/>
  <c r="G47" s="1"/>
  <c r="G44"/>
  <c r="G41"/>
  <c r="G40" s="1"/>
  <c r="G35"/>
  <c r="G34" s="1"/>
  <c r="G33" s="1"/>
  <c r="G29"/>
  <c r="G28" s="1"/>
  <c r="G27" s="1"/>
  <c r="G26" s="1"/>
  <c r="G23"/>
  <c r="G22" s="1"/>
  <c r="G21" s="1"/>
  <c r="G20" s="1"/>
  <c r="G185" l="1"/>
  <c r="G84"/>
  <c r="G105" s="1"/>
  <c r="G158"/>
  <c r="G203"/>
  <c r="G213" s="1"/>
  <c r="G226"/>
  <c r="G225" s="1"/>
  <c r="G232" s="1"/>
  <c r="G224" s="1"/>
  <c r="G179"/>
  <c r="G119"/>
  <c r="G125" s="1"/>
  <c r="G127"/>
  <c r="G140" s="1"/>
  <c r="G39"/>
  <c r="G32" s="1"/>
  <c r="G63" s="1"/>
  <c r="G201" l="1"/>
  <c r="G168" s="1"/>
  <c r="G18"/>
  <c r="G157"/>
  <c r="G156" s="1"/>
  <c r="G155" s="1"/>
  <c r="G269" l="1"/>
  <c r="G260" s="1"/>
  <c r="G302" l="1"/>
  <c r="G304" s="1"/>
</calcChain>
</file>

<file path=xl/sharedStrings.xml><?xml version="1.0" encoding="utf-8"?>
<sst xmlns="http://schemas.openxmlformats.org/spreadsheetml/2006/main" count="1226" uniqueCount="239">
  <si>
    <t>к Решению Собрания депутатов городского округа</t>
  </si>
  <si>
    <t>тыс. руб.</t>
  </si>
  <si>
    <t xml:space="preserve">Наименование
показателя </t>
  </si>
  <si>
    <t>РЗ</t>
  </si>
  <si>
    <t>ПРЗ</t>
  </si>
  <si>
    <t>ЦСР</t>
  </si>
  <si>
    <t>ВР</t>
  </si>
  <si>
    <t>Сумма</t>
  </si>
  <si>
    <t>Общегосударственные вопросы</t>
  </si>
  <si>
    <t>01</t>
  </si>
  <si>
    <t xml:space="preserve">Функционирование высшего должностного лица субъекта РФ и органа местного самоуправления </t>
  </si>
  <si>
    <t>02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</si>
  <si>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</si>
  <si>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</si>
  <si>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</si>
  <si>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</si>
  <si>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</si>
  <si>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</si>
  <si>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</si>
  <si>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</si>
  <si>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</si>
  <si>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</si>
  <si>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</si>
  <si>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</si>
  <si>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</si>
  <si>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</si>
  <si>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</si>
  <si>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04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</si>
  <si>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</si>
  <si>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</si>
  <si>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</si>
  <si>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</si>
  <si>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</si>
  <si>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</si>
  <si>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</si>
  <si>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</si>
  <si>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</si>
  <si>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</si>
  <si>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</si>
  <si>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05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</si>
  <si>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</si>
  <si>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</si>
  <si>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</si>
  <si>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</si>
  <si>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</si>
  <si>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</si>
  <si>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</si>
  <si>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</si>
  <si>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</si>
  <si>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</si>
  <si>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Иные внепрограммные мероприятия (финансовое управление)</t>
  </si>
  <si>
    <t>99 8 00 20000</t>
  </si>
  <si>
    <t>Другие общегосударственные вопросы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</si>
  <si>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</si>
  <si>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</si>
  <si>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</si>
  <si>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</si>
  <si>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</si>
  <si>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600</t>
  </si>
  <si>
    <t>ИТОГО по Р-01</t>
  </si>
  <si>
    <t>Национальная безопасность и правоохранительная деятельность</t>
  </si>
  <si>
    <t>Органы юстиции</t>
  </si>
  <si>
    <t>99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</si>
  <si>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</si>
  <si>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99 8 00 59300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</si>
  <si>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</si>
  <si>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09</t>
  </si>
  <si>
    <t>07</t>
  </si>
  <si>
    <t xml:space="preserve">Другие вопросы в области национальной безопасности и правоохранительной деятельности </t>
  </si>
  <si>
    <t>14</t>
  </si>
  <si>
    <t>Обеспечение деятельности государственных учреждений</t>
  </si>
  <si>
    <t>98</t>
  </si>
  <si>
    <t>Финансовое обеспечение выполнения функций государственных учреждений</t>
  </si>
  <si>
    <t>98 8 00 21000</t>
  </si>
  <si>
    <t>200</t>
  </si>
  <si>
    <t>ИТОГО по Р-03</t>
  </si>
  <si>
    <t>Национальная экономика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</si>
  <si>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</si>
  <si>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</si>
  <si>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</si>
  <si>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</si>
  <si>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</si>
  <si>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</si>
  <si>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</si>
  <si>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</si>
  <si>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</si>
  <si>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Капитальные вложения в объекты недвижимого имущества государственной (муниципальной ) собственности</t>
  </si>
  <si>
    <t>400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</si>
  <si>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</si>
  <si>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</si>
  <si>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</si>
  <si>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</si>
  <si>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</si>
  <si>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</si>
  <si>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Финансовое обеспечение выполнения функций государственных органов (аппарат ЖКХ)</t>
  </si>
  <si>
    <t>99 9 00 00590</t>
  </si>
  <si>
    <t>ИТОГО по Р-05</t>
  </si>
  <si>
    <t>Образование</t>
  </si>
  <si>
    <t>Дошкольное образование</t>
  </si>
  <si>
    <t xml:space="preserve">Финансовое обеспечение выполнения функций государственных органов и учреждений </t>
  </si>
  <si>
    <t>19 1 01 01590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</si>
  <si>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</si>
  <si>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19 1 01 06590</t>
  </si>
  <si>
    <t>100</t>
  </si>
  <si>
    <t>Общее образование</t>
  </si>
  <si>
    <t>Школы- детские сады, школы начальные, неполные средние и средние</t>
  </si>
  <si>
    <t>19 2 02 02590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</si>
  <si>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</si>
  <si>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19 2 02 06590</t>
  </si>
  <si>
    <t>Школы-интернаты</t>
  </si>
  <si>
    <t>19 2 03 03590</t>
  </si>
  <si>
    <t>Учреждения по внешкольной работе с детьми</t>
  </si>
  <si>
    <t>19 3 06 06590</t>
  </si>
  <si>
    <t>Молодежная политика и оздоровление детей</t>
  </si>
  <si>
    <t>Мероприятия в сфере молодежной политики</t>
  </si>
  <si>
    <t>33 2 99 99000</t>
  </si>
  <si>
    <t>33 2 01 00590</t>
  </si>
  <si>
    <t>Другие вопросы в области образования</t>
  </si>
  <si>
    <t>19 2 11 10590</t>
  </si>
  <si>
    <t>ИТОГО по Р-07</t>
  </si>
  <si>
    <t>Культура и кинематография</t>
  </si>
  <si>
    <t>08</t>
  </si>
  <si>
    <t xml:space="preserve">Культура   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</si>
  <si>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</si>
  <si>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</si>
  <si>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</si>
  <si>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Музеи и постоянные выставки</t>
  </si>
  <si>
    <t>20 02 04 00590</t>
  </si>
  <si>
    <t xml:space="preserve">Библиотеки </t>
  </si>
  <si>
    <t>20 02 05 00590</t>
  </si>
  <si>
    <t>Другие вопросы в области культуры, кинематографии и средств массовой информации</t>
  </si>
  <si>
    <t xml:space="preserve">Финансовое обеспечение выполнения функций государственных органов  </t>
  </si>
  <si>
    <t>20 3 01 20000</t>
  </si>
  <si>
    <t>Расходы по проведению общегородских культурных мероприятий</t>
  </si>
  <si>
    <t>ИТОГО по Р- 08</t>
  </si>
  <si>
    <t>Социальная политика</t>
  </si>
  <si>
    <t>Социальная помощь</t>
  </si>
  <si>
    <t>Охрана семьи и детства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</si>
  <si>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</si>
  <si>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</si>
  <si>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Другие вопросы в области социальной политики</t>
  </si>
  <si>
    <t>10</t>
  </si>
  <si>
    <t>Субсидии на мероприятия государственной программы  РФ «Доступная среда» на 2011-2015годы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</si>
  <si>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</si>
  <si>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</si>
  <si>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</si>
  <si>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</si>
  <si>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</si>
  <si>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</si>
  <si>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</si>
  <si>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</si>
  <si>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25 2 02 00590</t>
  </si>
  <si>
    <t>ИТОГО по Р-12</t>
  </si>
  <si>
    <t>Ведомственная структура расходов бюджета</t>
  </si>
  <si>
    <t xml:space="preserve">муниципального образования городского округа </t>
  </si>
  <si>
    <t>I. Администрация муниципального образования г. Каспийск</t>
  </si>
  <si>
    <t xml:space="preserve">II. Управление записи актов гражданского состояния городского округа «город Каспийск» </t>
  </si>
  <si>
    <t>III. Контрольно-счетная комиссия</t>
  </si>
  <si>
    <t>IV. МУ «Финансовое управление администрации городской округ «город Каспийск»»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</si>
  <si>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   (госстандарт)</t>
  </si>
  <si>
    <t>ИТОГО по Р-08</t>
  </si>
  <si>
    <t>V.  Управление имущественных отношений администрации ГО «город Каспийск»</t>
  </si>
  <si>
    <t xml:space="preserve">Расходы на обеспечение деятельности (оказание услуг) государственных учреждений    </t>
  </si>
  <si>
    <t xml:space="preserve">Финансовое обеспечение выполнения функций государственных учреждений   </t>
  </si>
  <si>
    <t>VII. МКДОУ детский сад №12 «Юлдуз»</t>
  </si>
  <si>
    <t>IX. МКОУ «СОШ №5»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</si>
  <si>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</si>
  <si>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</si>
  <si>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>ВСЕГО расходов</t>
  </si>
  <si>
    <t>XI. МКУ «Централизованная бухгалтерия по обслуживанию муниципальных образовательных учреждений ГО «город Каспийск»»</t>
  </si>
  <si>
    <t>XII. МКУ "Управление образования"</t>
  </si>
  <si>
    <t>ведомство</t>
  </si>
  <si>
    <t xml:space="preserve"> </t>
  </si>
  <si>
    <t>001</t>
  </si>
  <si>
    <t>992</t>
  </si>
  <si>
    <t>Прочие учреждения образования                        (УО, мероприятия по метод.работе)</t>
  </si>
  <si>
    <t>Прочие учреждения образования (ЦБ)</t>
  </si>
  <si>
    <t>"город каспийск" на 2017год.</t>
  </si>
  <si>
    <t>92</t>
  </si>
  <si>
    <t>165</t>
  </si>
  <si>
    <t>VI .  МКУ «Управление по делам ГО и ЧС городского округа  «г. Каспийск»</t>
  </si>
  <si>
    <t>177</t>
  </si>
  <si>
    <t>075</t>
  </si>
  <si>
    <t>0750</t>
  </si>
  <si>
    <t>X. МКСКОУ «СОШ №10   (VIII вида)»</t>
  </si>
  <si>
    <t>Жилищное  хозяйство</t>
  </si>
  <si>
    <t>1680409601</t>
  </si>
  <si>
    <t>Обеспечение мероприятий по капитальному ремонту многоквартирных домов за счет средств бюджетов</t>
  </si>
  <si>
    <t>30 0 00 R0270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</si>
  <si>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</si>
  <si>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Социальное обеспечение</t>
  </si>
  <si>
    <t>Социальное обеспечение и иные выплаты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</si>
  <si>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</si>
  <si>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</si>
  <si>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2230181540</t>
  </si>
  <si>
    <t>300</t>
  </si>
  <si>
    <t>2230752600</t>
  </si>
  <si>
    <t>2230781520</t>
  </si>
  <si>
    <t>22 3 07 81530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</si>
  <si>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</si>
  <si>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</si>
  <si>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</si>
  <si>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13</t>
  </si>
  <si>
    <t>01 0 01</t>
  </si>
  <si>
    <t xml:space="preserve">01 </t>
  </si>
  <si>
    <t>01 0 01 99900</t>
  </si>
  <si>
    <t>9993510000</t>
  </si>
  <si>
    <t>9993510500</t>
  </si>
  <si>
    <t>9996000100</t>
  </si>
  <si>
    <t>9996000300</t>
  </si>
  <si>
    <t>9996000400</t>
  </si>
  <si>
    <t>9996000500</t>
  </si>
  <si>
    <t>9997950000</t>
  </si>
  <si>
    <t>9995120000</t>
  </si>
  <si>
    <t>Аппарат Собрания депутатов городского округа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</si>
  <si>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</si>
  <si>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 xml:space="preserve">XIII. МКУ "Каспий-Реклама" </t>
  </si>
  <si>
    <t>Прочие расходы</t>
  </si>
  <si>
    <t>800</t>
  </si>
  <si>
    <t>Капитальные вложения в объекты недвижимого имущества государственной (муниципальной) собственности</t>
  </si>
  <si>
    <t>9990040090</t>
  </si>
  <si>
    <t>16901R5550</t>
  </si>
  <si>
    <t>Субсидия на поддержку муниципальных программ на формирование сровременной городской среды</t>
  </si>
  <si>
    <t>9990920305</t>
  </si>
  <si>
    <t>9990000590</t>
  </si>
  <si>
    <t>244</t>
  </si>
  <si>
    <t>0740221000</t>
  </si>
  <si>
    <t>166</t>
  </si>
  <si>
    <t>9880021000</t>
  </si>
  <si>
    <t>30 0 00L0270</t>
  </si>
  <si>
    <t>30 0 00 L0270</t>
  </si>
  <si>
    <t xml:space="preserve">Отлов и содержание бездомных животных </t>
  </si>
  <si>
    <t>2610160050</t>
  </si>
  <si>
    <t>гранты по итогам определения уровня достиженияплановых значений показателей (индикаторов)СЭР за 2016год.</t>
  </si>
  <si>
    <t xml:space="preserve">«город Каспийск»     за 2017 год </t>
  </si>
  <si>
    <t>Приложение № 4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</si>
  <si>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 3 июля 2017 года № 142</t>
    </r>
  </si>
  <si>
    <t xml:space="preserve">              </t>
  </si>
  <si>
    <t xml:space="preserve"> «Об исполнении бюджета городского округа         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</si>
</sst>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.00000\ _₽_-;\-* #,##0.00000\ _₽_-;_-* &quot;-&quot;??\ _₽_-;_-@_-"/>
    <numFmt numFmtId="166" formatCode="_-* #,##0.0\ _₽_-;\-* #,##0.0\ _₽_-;_-* &quot;-&quot;??\ _₽_-;_-@_-"/>
    <numFmt numFmtId="167" formatCode="_-* #,##0.00000\ _₽_-;\-* #,##0.00000\ _₽_-;_-* &quot;-&quot;?\ _₽_-;_-@_-"/>
    <numFmt numFmtId="168" formatCode="0.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313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 indent="1"/>
    </xf>
    <xf numFmtId="49" fontId="4" fillId="0" borderId="8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right" wrapText="1" indent="1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 indent="1"/>
    </xf>
    <xf numFmtId="0" fontId="7" fillId="0" borderId="10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wrapText="1" indent="1"/>
    </xf>
    <xf numFmtId="49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right" wrapText="1" indent="1"/>
    </xf>
    <xf numFmtId="0" fontId="4" fillId="2" borderId="3" xfId="0" applyFont="1" applyFill="1" applyBorder="1" applyAlignment="1">
      <alignment horizontal="right" wrapText="1" indent="1"/>
    </xf>
    <xf numFmtId="49" fontId="4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 indent="1"/>
    </xf>
    <xf numFmtId="49" fontId="7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right" wrapText="1" indent="1"/>
    </xf>
    <xf numFmtId="0" fontId="8" fillId="0" borderId="12" xfId="0" applyFont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right" wrapText="1" indent="1"/>
    </xf>
    <xf numFmtId="49" fontId="3" fillId="4" borderId="2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right" wrapText="1" indent="1"/>
    </xf>
    <xf numFmtId="49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right" wrapText="1" indent="1"/>
    </xf>
    <xf numFmtId="0" fontId="4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right" wrapText="1" indent="1"/>
    </xf>
    <xf numFmtId="0" fontId="4" fillId="0" borderId="12" xfId="0" applyFont="1" applyBorder="1" applyAlignment="1">
      <alignment horizontal="right" wrapText="1" inden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49" fontId="4" fillId="2" borderId="8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right" wrapText="1" indent="1"/>
    </xf>
    <xf numFmtId="0" fontId="6" fillId="4" borderId="12" xfId="0" applyFont="1" applyFill="1" applyBorder="1" applyAlignment="1">
      <alignment horizontal="right" wrapText="1" indent="1"/>
    </xf>
    <xf numFmtId="0" fontId="5" fillId="4" borderId="12" xfId="0" applyFont="1" applyFill="1" applyBorder="1" applyAlignment="1">
      <alignment horizontal="right" wrapText="1" indent="1"/>
    </xf>
    <xf numFmtId="0" fontId="3" fillId="0" borderId="3" xfId="0" applyFont="1" applyBorder="1" applyAlignment="1">
      <alignment wrapText="1"/>
    </xf>
    <xf numFmtId="49" fontId="4" fillId="4" borderId="11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9" fontId="5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right" wrapText="1" indent="1"/>
    </xf>
    <xf numFmtId="49" fontId="10" fillId="3" borderId="2" xfId="0" applyNumberFormat="1" applyFont="1" applyFill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right" wrapText="1" inden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right" wrapText="1" indent="1"/>
    </xf>
    <xf numFmtId="0" fontId="6" fillId="0" borderId="9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3" fillId="4" borderId="24" xfId="0" applyNumberFormat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right" wrapText="1" indent="1"/>
    </xf>
    <xf numFmtId="49" fontId="4" fillId="4" borderId="2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right" wrapText="1" indent="1"/>
    </xf>
    <xf numFmtId="0" fontId="3" fillId="2" borderId="1" xfId="0" applyFont="1" applyFill="1" applyBorder="1" applyAlignment="1">
      <alignment horizontal="center" wrapText="1"/>
    </xf>
    <xf numFmtId="49" fontId="4" fillId="4" borderId="24" xfId="0" applyNumberFormat="1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right" wrapText="1" indent="1"/>
    </xf>
    <xf numFmtId="0" fontId="9" fillId="2" borderId="3" xfId="0" applyFont="1" applyFill="1" applyBorder="1" applyAlignment="1">
      <alignment horizontal="right" wrapText="1" indent="1"/>
    </xf>
    <xf numFmtId="49" fontId="3" fillId="4" borderId="8" xfId="0" applyNumberFormat="1" applyFont="1" applyFill="1" applyBorder="1" applyAlignment="1">
      <alignment horizontal="center" wrapText="1"/>
    </xf>
    <xf numFmtId="49" fontId="4" fillId="4" borderId="8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7" fillId="4" borderId="11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right" wrapText="1" indent="1"/>
    </xf>
    <xf numFmtId="49" fontId="5" fillId="4" borderId="11" xfId="0" applyNumberFormat="1" applyFont="1" applyFill="1" applyBorder="1" applyAlignment="1">
      <alignment horizontal="center" wrapText="1"/>
    </xf>
    <xf numFmtId="49" fontId="3" fillId="3" borderId="27" xfId="0" applyNumberFormat="1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/>
    </xf>
    <xf numFmtId="0" fontId="4" fillId="0" borderId="7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4" fillId="2" borderId="10" xfId="0" applyFont="1" applyFill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justify" vertical="top"/>
    </xf>
    <xf numFmtId="0" fontId="3" fillId="0" borderId="23" xfId="0" applyFont="1" applyBorder="1" applyAlignment="1">
      <alignment horizontal="center" vertical="top"/>
    </xf>
    <xf numFmtId="0" fontId="3" fillId="3" borderId="19" xfId="0" applyFont="1" applyFill="1" applyBorder="1" applyAlignment="1">
      <alignment horizontal="justify" vertical="top"/>
    </xf>
    <xf numFmtId="0" fontId="3" fillId="4" borderId="23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/>
    </xf>
    <xf numFmtId="0" fontId="4" fillId="4" borderId="10" xfId="0" applyFont="1" applyFill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4" fillId="4" borderId="22" xfId="0" applyFont="1" applyFill="1" applyBorder="1" applyAlignment="1">
      <alignment horizontal="justify" vertical="top"/>
    </xf>
    <xf numFmtId="0" fontId="3" fillId="0" borderId="16" xfId="0" applyFont="1" applyBorder="1" applyAlignment="1">
      <alignment horizontal="center" vertical="top"/>
    </xf>
    <xf numFmtId="0" fontId="3" fillId="3" borderId="26" xfId="0" applyFont="1" applyFill="1" applyBorder="1" applyAlignment="1">
      <alignment horizontal="justify" vertical="top"/>
    </xf>
    <xf numFmtId="0" fontId="4" fillId="4" borderId="23" xfId="0" applyFont="1" applyFill="1" applyBorder="1" applyAlignment="1">
      <alignment horizontal="justify" vertical="top"/>
    </xf>
    <xf numFmtId="0" fontId="4" fillId="4" borderId="7" xfId="0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right" wrapText="1" indent="1"/>
    </xf>
    <xf numFmtId="0" fontId="7" fillId="4" borderId="10" xfId="0" applyFont="1" applyFill="1" applyBorder="1" applyAlignment="1">
      <alignment horizontal="justify" vertical="top"/>
    </xf>
    <xf numFmtId="0" fontId="5" fillId="4" borderId="10" xfId="0" applyFont="1" applyFill="1" applyBorder="1" applyAlignment="1">
      <alignment horizontal="justify" vertical="top"/>
    </xf>
    <xf numFmtId="0" fontId="5" fillId="4" borderId="13" xfId="0" applyFont="1" applyFill="1" applyBorder="1" applyAlignment="1">
      <alignment horizontal="justify" vertical="top"/>
    </xf>
    <xf numFmtId="0" fontId="4" fillId="4" borderId="10" xfId="0" applyFont="1" applyFill="1" applyBorder="1" applyAlignment="1">
      <alignment horizontal="justify"/>
    </xf>
    <xf numFmtId="0" fontId="6" fillId="4" borderId="12" xfId="0" applyFont="1" applyFill="1" applyBorder="1" applyAlignment="1">
      <alignment horizontal="right" wrapText="1"/>
    </xf>
    <xf numFmtId="0" fontId="3" fillId="4" borderId="2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right" wrapText="1" indent="1"/>
    </xf>
    <xf numFmtId="0" fontId="3" fillId="2" borderId="29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right" wrapText="1" inden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2" borderId="30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49" fontId="11" fillId="3" borderId="30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4" borderId="30" xfId="0" applyNumberFormat="1" applyFont="1" applyFill="1" applyBorder="1" applyAlignment="1">
      <alignment horizontal="center"/>
    </xf>
    <xf numFmtId="49" fontId="4" fillId="4" borderId="30" xfId="0" applyNumberFormat="1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4" fillId="4" borderId="32" xfId="0" applyNumberFormat="1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4" fillId="4" borderId="36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49" fontId="5" fillId="4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4" borderId="12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5" fillId="4" borderId="0" xfId="0" applyFont="1" applyFill="1"/>
    <xf numFmtId="0" fontId="10" fillId="4" borderId="0" xfId="0" applyFont="1" applyFill="1"/>
    <xf numFmtId="49" fontId="5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9" fontId="10" fillId="0" borderId="8" xfId="0" applyNumberFormat="1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justify" vertical="top"/>
    </xf>
    <xf numFmtId="49" fontId="5" fillId="0" borderId="3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right" wrapText="1" indent="1"/>
    </xf>
    <xf numFmtId="0" fontId="4" fillId="0" borderId="13" xfId="0" applyFont="1" applyBorder="1" applyAlignment="1">
      <alignment horizontal="justify" vertical="top"/>
    </xf>
    <xf numFmtId="49" fontId="4" fillId="4" borderId="39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49" fontId="3" fillId="2" borderId="3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wrapText="1"/>
    </xf>
    <xf numFmtId="0" fontId="7" fillId="4" borderId="10" xfId="0" applyFont="1" applyFill="1" applyBorder="1" applyAlignment="1">
      <alignment horizontal="justify"/>
    </xf>
    <xf numFmtId="0" fontId="5" fillId="4" borderId="0" xfId="0" applyFont="1" applyFill="1" applyAlignment="1"/>
    <xf numFmtId="0" fontId="4" fillId="0" borderId="19" xfId="0" applyFont="1" applyBorder="1" applyAlignment="1">
      <alignment horizontal="justify" vertical="top" wrapText="1"/>
    </xf>
    <xf numFmtId="0" fontId="7" fillId="4" borderId="7" xfId="0" applyNumberFormat="1" applyFont="1" applyFill="1" applyBorder="1" applyAlignment="1">
      <alignment horizontal="justify" vertical="top"/>
    </xf>
    <xf numFmtId="0" fontId="5" fillId="4" borderId="7" xfId="0" applyFont="1" applyFill="1" applyBorder="1" applyAlignment="1">
      <alignment horizontal="justify" vertical="top"/>
    </xf>
    <xf numFmtId="0" fontId="7" fillId="4" borderId="7" xfId="0" applyFont="1" applyFill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/>
    </xf>
    <xf numFmtId="49" fontId="7" fillId="4" borderId="8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right" wrapText="1" indent="1"/>
    </xf>
    <xf numFmtId="49" fontId="5" fillId="4" borderId="8" xfId="0" applyNumberFormat="1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right" wrapText="1" indent="1"/>
    </xf>
    <xf numFmtId="0" fontId="8" fillId="0" borderId="15" xfId="0" applyFont="1" applyBorder="1" applyAlignment="1">
      <alignment horizontal="right" wrapText="1" indent="1"/>
    </xf>
    <xf numFmtId="49" fontId="5" fillId="0" borderId="3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right" wrapText="1" indent="1"/>
    </xf>
    <xf numFmtId="0" fontId="13" fillId="0" borderId="15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/>
    </xf>
    <xf numFmtId="49" fontId="5" fillId="0" borderId="8" xfId="0" applyNumberFormat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 indent="1"/>
    </xf>
    <xf numFmtId="0" fontId="8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22" xfId="0" applyFont="1" applyBorder="1" applyAlignment="1">
      <alignment horizontal="justify" vertical="top"/>
    </xf>
    <xf numFmtId="49" fontId="7" fillId="0" borderId="39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right" wrapText="1" indent="1"/>
    </xf>
    <xf numFmtId="49" fontId="4" fillId="2" borderId="27" xfId="0" applyNumberFormat="1" applyFont="1" applyFill="1" applyBorder="1" applyAlignment="1">
      <alignment horizontal="center" wrapText="1"/>
    </xf>
    <xf numFmtId="49" fontId="4" fillId="2" borderId="38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 wrapText="1" indent="1"/>
    </xf>
    <xf numFmtId="0" fontId="3" fillId="3" borderId="4" xfId="0" applyFont="1" applyFill="1" applyBorder="1" applyAlignment="1">
      <alignment horizontal="justify" vertical="top"/>
    </xf>
    <xf numFmtId="49" fontId="3" fillId="3" borderId="36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right" wrapText="1" indent="1"/>
    </xf>
    <xf numFmtId="49" fontId="4" fillId="0" borderId="11" xfId="0" applyNumberFormat="1" applyFont="1" applyBorder="1" applyAlignment="1">
      <alignment horizontal="center"/>
    </xf>
    <xf numFmtId="0" fontId="4" fillId="4" borderId="19" xfId="0" applyFont="1" applyFill="1" applyBorder="1" applyAlignment="1">
      <alignment horizontal="justify" vertical="top"/>
    </xf>
    <xf numFmtId="49" fontId="4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3" fillId="4" borderId="12" xfId="0" applyFont="1" applyFill="1" applyBorder="1" applyAlignment="1">
      <alignment horizontal="right" wrapText="1" indent="1"/>
    </xf>
    <xf numFmtId="49" fontId="5" fillId="4" borderId="11" xfId="0" applyNumberFormat="1" applyFont="1" applyFill="1" applyBorder="1" applyAlignment="1">
      <alignment horizontal="center"/>
    </xf>
    <xf numFmtId="165" fontId="5" fillId="0" borderId="0" xfId="1" applyNumberFormat="1" applyFont="1"/>
    <xf numFmtId="0" fontId="7" fillId="0" borderId="10" xfId="0" applyFont="1" applyFill="1" applyBorder="1" applyAlignment="1">
      <alignment horizontal="justify" vertical="top"/>
    </xf>
    <xf numFmtId="49" fontId="7" fillId="0" borderId="3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right" wrapText="1" indent="1"/>
    </xf>
    <xf numFmtId="0" fontId="5" fillId="0" borderId="10" xfId="0" applyFont="1" applyFill="1" applyBorder="1" applyAlignment="1">
      <alignment horizontal="justify" vertical="top"/>
    </xf>
    <xf numFmtId="49" fontId="5" fillId="0" borderId="3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wrapText="1" indent="1"/>
    </xf>
    <xf numFmtId="49" fontId="7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 vertical="top"/>
    </xf>
    <xf numFmtId="49" fontId="5" fillId="0" borderId="3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justify" vertical="top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 indent="1"/>
    </xf>
    <xf numFmtId="0" fontId="7" fillId="0" borderId="10" xfId="0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top"/>
    </xf>
    <xf numFmtId="49" fontId="4" fillId="0" borderId="3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top"/>
    </xf>
    <xf numFmtId="49" fontId="4" fillId="0" borderId="3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 indent="1"/>
    </xf>
    <xf numFmtId="0" fontId="5" fillId="4" borderId="10" xfId="0" applyFont="1" applyFill="1" applyBorder="1" applyAlignment="1">
      <alignment horizontal="justify"/>
    </xf>
    <xf numFmtId="0" fontId="13" fillId="0" borderId="9" xfId="0" applyFont="1" applyFill="1" applyBorder="1" applyAlignment="1">
      <alignment horizontal="right" wrapText="1" indent="1"/>
    </xf>
    <xf numFmtId="49" fontId="7" fillId="0" borderId="3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7" fillId="0" borderId="4" xfId="0" applyFont="1" applyFill="1" applyBorder="1" applyAlignment="1">
      <alignment horizontal="justify" vertical="top"/>
    </xf>
    <xf numFmtId="49" fontId="5" fillId="0" borderId="8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right" wrapText="1" indent="1"/>
    </xf>
    <xf numFmtId="49" fontId="7" fillId="0" borderId="34" xfId="0" applyNumberFormat="1" applyFont="1" applyBorder="1" applyAlignment="1">
      <alignment horizontal="center"/>
    </xf>
    <xf numFmtId="166" fontId="9" fillId="3" borderId="3" xfId="0" applyNumberFormat="1" applyFont="1" applyFill="1" applyBorder="1" applyAlignment="1">
      <alignment horizontal="right" wrapText="1" indent="1"/>
    </xf>
    <xf numFmtId="167" fontId="9" fillId="2" borderId="3" xfId="0" applyNumberFormat="1" applyFont="1" applyFill="1" applyBorder="1" applyAlignment="1">
      <alignment horizontal="right" wrapText="1" indent="1"/>
    </xf>
    <xf numFmtId="0" fontId="15" fillId="5" borderId="40" xfId="0" applyFont="1" applyFill="1" applyBorder="1" applyAlignment="1">
      <alignment vertical="top" wrapText="1"/>
    </xf>
    <xf numFmtId="0" fontId="15" fillId="5" borderId="41" xfId="0" applyFont="1" applyFill="1" applyBorder="1" applyAlignment="1">
      <alignment vertical="top" wrapText="1"/>
    </xf>
    <xf numFmtId="0" fontId="16" fillId="5" borderId="41" xfId="0" applyFont="1" applyFill="1" applyBorder="1" applyAlignment="1">
      <alignment wrapText="1"/>
    </xf>
    <xf numFmtId="0" fontId="14" fillId="0" borderId="15" xfId="0" applyFont="1" applyBorder="1" applyAlignment="1">
      <alignment horizontal="right" wrapText="1" indent="1"/>
    </xf>
    <xf numFmtId="0" fontId="3" fillId="0" borderId="7" xfId="0" applyFont="1" applyBorder="1" applyAlignment="1"/>
    <xf numFmtId="0" fontId="9" fillId="4" borderId="9" xfId="0" applyFont="1" applyFill="1" applyBorder="1" applyAlignment="1">
      <alignment horizontal="right" wrapText="1" indent="1"/>
    </xf>
    <xf numFmtId="0" fontId="3" fillId="4" borderId="7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wrapText="1"/>
    </xf>
    <xf numFmtId="166" fontId="3" fillId="0" borderId="3" xfId="1" applyNumberFormat="1" applyFont="1" applyBorder="1" applyAlignment="1">
      <alignment horizontal="right" wrapText="1" indent="1"/>
    </xf>
    <xf numFmtId="49" fontId="4" fillId="2" borderId="26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right" wrapText="1" indent="1"/>
    </xf>
    <xf numFmtId="0" fontId="6" fillId="0" borderId="12" xfId="0" applyFont="1" applyFill="1" applyBorder="1" applyAlignment="1">
      <alignment horizontal="right" wrapText="1" indent="1"/>
    </xf>
    <xf numFmtId="168" fontId="11" fillId="3" borderId="3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4" borderId="12" xfId="0" applyNumberFormat="1" applyFont="1" applyFill="1" applyBorder="1" applyAlignment="1">
      <alignment horizontal="right" wrapText="1" indent="1"/>
    </xf>
    <xf numFmtId="166" fontId="6" fillId="0" borderId="21" xfId="1" applyNumberFormat="1" applyFont="1" applyBorder="1" applyAlignment="1">
      <alignment horizontal="right" wrapText="1" indent="1"/>
    </xf>
    <xf numFmtId="166" fontId="8" fillId="4" borderId="9" xfId="1" applyNumberFormat="1" applyFont="1" applyFill="1" applyBorder="1" applyAlignment="1">
      <alignment horizontal="right" wrapText="1" indent="1"/>
    </xf>
    <xf numFmtId="166" fontId="13" fillId="0" borderId="9" xfId="1" applyNumberFormat="1" applyFont="1" applyFill="1" applyBorder="1" applyAlignment="1">
      <alignment horizontal="right" wrapText="1" inden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4"/>
  <sheetViews>
    <sheetView tabSelected="1" view="pageBreakPreview" zoomScaleNormal="90" zoomScaleSheetLayoutView="100" workbookViewId="0">
      <selection activeCell="C8" sqref="C8:G8"/>
    </sheetView>
  </sheetViews>
  <sheetFormatPr defaultColWidth="9.140625" defaultRowHeight="15.75"/>
  <cols>
    <col min="1" max="1" width="49.28515625" style="185" customWidth="1"/>
    <col min="2" max="2" width="9.7109375" style="186" customWidth="1"/>
    <col min="3" max="3" width="7.28515625" style="186" customWidth="1"/>
    <col min="4" max="4" width="5.85546875" style="186" customWidth="1"/>
    <col min="5" max="5" width="17.7109375" style="186" customWidth="1"/>
    <col min="6" max="6" width="9.140625" style="186"/>
    <col min="7" max="7" width="22.7109375" style="188" customWidth="1"/>
    <col min="8" max="8" width="10.5703125" style="187" bestFit="1" customWidth="1"/>
    <col min="9" max="9" width="17.7109375" style="187" customWidth="1"/>
    <col min="10" max="10" width="11.28515625" style="187" customWidth="1"/>
    <col min="11" max="12" width="9.140625" style="187"/>
    <col min="13" max="13" width="13.28515625" style="187" customWidth="1"/>
    <col min="14" max="15" width="9.140625" style="187"/>
    <col min="16" max="16" width="17.7109375" style="187" customWidth="1"/>
    <col min="17" max="16384" width="9.140625" style="187"/>
  </cols>
  <sheetData>
    <row r="2" spans="1:7">
      <c r="G2" s="312" t="s">
        <v>235</v>
      </c>
    </row>
    <row r="3" spans="1:7">
      <c r="C3" s="311" t="s">
        <v>0</v>
      </c>
      <c r="D3" s="311"/>
      <c r="E3" s="311"/>
      <c r="F3" s="311"/>
      <c r="G3" s="311"/>
    </row>
    <row r="4" spans="1:7">
      <c r="C4" s="232"/>
      <c r="D4" s="232"/>
      <c r="E4" s="311" t="s">
        <v>236</v>
      </c>
      <c r="F4" s="311"/>
      <c r="G4" s="311"/>
    </row>
    <row r="5" spans="1:7">
      <c r="C5" s="232"/>
      <c r="D5" s="232"/>
      <c r="E5" s="311" t="s">
        <v>238</v>
      </c>
      <c r="F5" s="311"/>
      <c r="G5" s="311"/>
    </row>
    <row r="6" spans="1:7">
      <c r="C6" s="311" t="s">
        <v>234</v>
      </c>
      <c r="D6" s="311"/>
      <c r="E6" s="311"/>
      <c r="F6" s="311"/>
      <c r="G6" s="311"/>
    </row>
    <row r="7" spans="1:7">
      <c r="C7" s="311" t="s">
        <v>237</v>
      </c>
      <c r="D7" s="311"/>
      <c r="E7" s="311"/>
      <c r="F7" s="311"/>
      <c r="G7" s="311"/>
    </row>
    <row r="8" spans="1:7">
      <c r="C8" s="311"/>
      <c r="D8" s="311"/>
      <c r="E8" s="311"/>
      <c r="F8" s="311"/>
      <c r="G8" s="311"/>
    </row>
    <row r="9" spans="1:7">
      <c r="E9" s="182"/>
      <c r="F9" s="182"/>
      <c r="G9" s="182"/>
    </row>
    <row r="10" spans="1:7">
      <c r="E10" s="182"/>
      <c r="F10" s="182"/>
      <c r="G10" s="182"/>
    </row>
    <row r="11" spans="1:7" ht="18.75">
      <c r="A11" s="310" t="s">
        <v>153</v>
      </c>
      <c r="B11" s="310"/>
      <c r="C11" s="310"/>
      <c r="D11" s="310"/>
      <c r="E11" s="310"/>
      <c r="F11" s="310"/>
      <c r="G11" s="310"/>
    </row>
    <row r="12" spans="1:7" ht="18.75">
      <c r="A12" s="310" t="s">
        <v>154</v>
      </c>
      <c r="B12" s="310"/>
      <c r="C12" s="310"/>
      <c r="D12" s="310"/>
      <c r="E12" s="310"/>
      <c r="F12" s="310"/>
      <c r="G12" s="310"/>
    </row>
    <row r="13" spans="1:7" ht="18.75">
      <c r="A13" s="310" t="s">
        <v>177</v>
      </c>
      <c r="B13" s="310"/>
      <c r="C13" s="310"/>
      <c r="D13" s="310"/>
      <c r="E13" s="310"/>
      <c r="F13" s="310"/>
      <c r="G13" s="310"/>
    </row>
    <row r="14" spans="1:7" ht="18.75">
      <c r="A14" s="184"/>
      <c r="B14" s="136"/>
      <c r="C14" s="184"/>
      <c r="D14" s="184"/>
      <c r="E14" s="184"/>
      <c r="F14" s="184"/>
      <c r="G14" s="184"/>
    </row>
    <row r="15" spans="1:7" ht="16.5" thickBot="1">
      <c r="G15" s="188" t="s">
        <v>1</v>
      </c>
    </row>
    <row r="16" spans="1:7" s="195" customFormat="1" ht="38.25" customHeight="1" thickBot="1">
      <c r="A16" s="1" t="s">
        <v>2</v>
      </c>
      <c r="B16" s="137" t="s">
        <v>171</v>
      </c>
      <c r="C16" s="2" t="s">
        <v>3</v>
      </c>
      <c r="D16" s="2" t="s">
        <v>4</v>
      </c>
      <c r="E16" s="2" t="s">
        <v>5</v>
      </c>
      <c r="F16" s="2" t="s">
        <v>6</v>
      </c>
      <c r="G16" s="3" t="s">
        <v>7</v>
      </c>
    </row>
    <row r="17" spans="1:7" ht="16.5" thickBot="1">
      <c r="A17" s="82">
        <v>1</v>
      </c>
      <c r="B17" s="138"/>
      <c r="C17" s="64">
        <v>2</v>
      </c>
      <c r="D17" s="64">
        <v>3</v>
      </c>
      <c r="E17" s="64">
        <v>4</v>
      </c>
      <c r="F17" s="64">
        <v>5</v>
      </c>
      <c r="G17" s="65">
        <v>6</v>
      </c>
    </row>
    <row r="18" spans="1:7" s="189" customFormat="1" ht="38.25" thickBot="1">
      <c r="A18" s="130" t="s">
        <v>155</v>
      </c>
      <c r="B18" s="139" t="s">
        <v>173</v>
      </c>
      <c r="C18" s="76"/>
      <c r="D18" s="76"/>
      <c r="E18" s="76"/>
      <c r="F18" s="76"/>
      <c r="G18" s="131">
        <f>G63+G69+G75+G105+G117+G125+G140+G146</f>
        <v>277486.8</v>
      </c>
    </row>
    <row r="19" spans="1:7" ht="19.5" thickBot="1">
      <c r="A19" s="83" t="s">
        <v>8</v>
      </c>
      <c r="B19" s="140" t="s">
        <v>173</v>
      </c>
      <c r="C19" s="4" t="s">
        <v>9</v>
      </c>
      <c r="D19" s="4"/>
      <c r="E19" s="4"/>
      <c r="F19" s="4"/>
      <c r="G19" s="5"/>
    </row>
    <row r="20" spans="1:7" ht="48" thickBot="1">
      <c r="A20" s="84" t="s">
        <v>10</v>
      </c>
      <c r="B20" s="150" t="s">
        <v>173</v>
      </c>
      <c r="C20" s="6" t="s">
        <v>9</v>
      </c>
      <c r="D20" s="6" t="s">
        <v>11</v>
      </c>
      <c r="E20" s="6"/>
      <c r="F20" s="6"/>
      <c r="G20" s="7">
        <f>G21</f>
        <v>1529.7</v>
      </c>
    </row>
    <row r="21" spans="1:7" ht="36.75" customHeight="1">
      <c r="A21" s="85" t="s">
        <v>12</v>
      </c>
      <c r="B21" s="151" t="s">
        <v>173</v>
      </c>
      <c r="C21" s="8" t="s">
        <v>9</v>
      </c>
      <c r="D21" s="8" t="s">
        <v>11</v>
      </c>
      <c r="E21" s="8">
        <v>88</v>
      </c>
      <c r="F21" s="8"/>
      <c r="G21" s="9">
        <f>G22</f>
        <v>1529.7</v>
      </c>
    </row>
    <row r="22" spans="1:7">
      <c r="A22" s="86" t="s">
        <v>13</v>
      </c>
      <c r="B22" s="152" t="s">
        <v>173</v>
      </c>
      <c r="C22" s="11" t="s">
        <v>9</v>
      </c>
      <c r="D22" s="11" t="s">
        <v>11</v>
      </c>
      <c r="E22" s="11" t="s">
        <v>14</v>
      </c>
      <c r="F22" s="11"/>
      <c r="G22" s="12">
        <f>G23</f>
        <v>1529.7</v>
      </c>
    </row>
    <row r="23" spans="1:7" ht="31.5">
      <c r="A23" s="87" t="s">
        <v>15</v>
      </c>
      <c r="B23" s="153" t="s">
        <v>173</v>
      </c>
      <c r="C23" s="14" t="s">
        <v>9</v>
      </c>
      <c r="D23" s="14" t="s">
        <v>11</v>
      </c>
      <c r="E23" s="14" t="s">
        <v>16</v>
      </c>
      <c r="F23" s="14"/>
      <c r="G23" s="15">
        <f>G24+G25</f>
        <v>1529.7</v>
      </c>
    </row>
    <row r="24" spans="1:7" ht="94.5">
      <c r="A24" s="88" t="s">
        <v>25</v>
      </c>
      <c r="B24" s="154" t="s">
        <v>173</v>
      </c>
      <c r="C24" s="17" t="s">
        <v>9</v>
      </c>
      <c r="D24" s="17" t="s">
        <v>11</v>
      </c>
      <c r="E24" s="17" t="s">
        <v>16</v>
      </c>
      <c r="F24" s="17">
        <v>100</v>
      </c>
      <c r="G24" s="18">
        <v>1435.9</v>
      </c>
    </row>
    <row r="25" spans="1:7" ht="32.25" thickBot="1">
      <c r="A25" s="89" t="s">
        <v>19</v>
      </c>
      <c r="B25" s="155" t="s">
        <v>173</v>
      </c>
      <c r="C25" s="19" t="s">
        <v>9</v>
      </c>
      <c r="D25" s="19" t="s">
        <v>11</v>
      </c>
      <c r="E25" s="17" t="s">
        <v>16</v>
      </c>
      <c r="F25" s="19">
        <v>200</v>
      </c>
      <c r="G25" s="20">
        <v>93.8</v>
      </c>
    </row>
    <row r="26" spans="1:7" ht="63.75" thickBot="1">
      <c r="A26" s="84" t="s">
        <v>20</v>
      </c>
      <c r="B26" s="150" t="s">
        <v>173</v>
      </c>
      <c r="C26" s="6" t="s">
        <v>9</v>
      </c>
      <c r="D26" s="6" t="s">
        <v>21</v>
      </c>
      <c r="E26" s="6"/>
      <c r="F26" s="6"/>
      <c r="G26" s="7">
        <f>G27</f>
        <v>392.3</v>
      </c>
    </row>
    <row r="27" spans="1:7" ht="31.5">
      <c r="A27" s="85" t="s">
        <v>214</v>
      </c>
      <c r="B27" s="151" t="s">
        <v>173</v>
      </c>
      <c r="C27" s="8" t="s">
        <v>9</v>
      </c>
      <c r="D27" s="8" t="s">
        <v>21</v>
      </c>
      <c r="E27" s="8">
        <v>91</v>
      </c>
      <c r="F27" s="8"/>
      <c r="G27" s="9">
        <f>G28</f>
        <v>392.3</v>
      </c>
    </row>
    <row r="28" spans="1:7" ht="31.5">
      <c r="A28" s="86" t="s">
        <v>22</v>
      </c>
      <c r="B28" s="152" t="s">
        <v>173</v>
      </c>
      <c r="C28" s="11">
        <v>1</v>
      </c>
      <c r="D28" s="11">
        <v>3</v>
      </c>
      <c r="E28" s="11" t="s">
        <v>23</v>
      </c>
      <c r="F28" s="11"/>
      <c r="G28" s="12">
        <f>G29</f>
        <v>392.3</v>
      </c>
    </row>
    <row r="29" spans="1:7" ht="31.5">
      <c r="A29" s="87" t="s">
        <v>15</v>
      </c>
      <c r="B29" s="153" t="s">
        <v>173</v>
      </c>
      <c r="C29" s="14" t="s">
        <v>9</v>
      </c>
      <c r="D29" s="14" t="s">
        <v>21</v>
      </c>
      <c r="E29" s="14" t="s">
        <v>24</v>
      </c>
      <c r="F29" s="14"/>
      <c r="G29" s="15">
        <f>G30+G31</f>
        <v>392.3</v>
      </c>
    </row>
    <row r="30" spans="1:7" ht="50.25" customHeight="1">
      <c r="A30" s="88" t="s">
        <v>25</v>
      </c>
      <c r="B30" s="154" t="s">
        <v>173</v>
      </c>
      <c r="C30" s="17" t="s">
        <v>9</v>
      </c>
      <c r="D30" s="17" t="s">
        <v>21</v>
      </c>
      <c r="E30" s="17" t="s">
        <v>24</v>
      </c>
      <c r="F30" s="17">
        <v>100</v>
      </c>
      <c r="G30" s="18">
        <v>338.8</v>
      </c>
    </row>
    <row r="31" spans="1:7" ht="50.25" customHeight="1" thickBot="1">
      <c r="A31" s="89" t="s">
        <v>19</v>
      </c>
      <c r="B31" s="155" t="s">
        <v>173</v>
      </c>
      <c r="C31" s="19" t="s">
        <v>9</v>
      </c>
      <c r="D31" s="19" t="s">
        <v>21</v>
      </c>
      <c r="E31" s="17" t="s">
        <v>24</v>
      </c>
      <c r="F31" s="19">
        <v>200</v>
      </c>
      <c r="G31" s="20">
        <v>53.5</v>
      </c>
    </row>
    <row r="32" spans="1:7" ht="63.75" thickBot="1">
      <c r="A32" s="84" t="s">
        <v>26</v>
      </c>
      <c r="B32" s="150" t="s">
        <v>173</v>
      </c>
      <c r="C32" s="6" t="s">
        <v>9</v>
      </c>
      <c r="D32" s="6" t="s">
        <v>27</v>
      </c>
      <c r="E32" s="6" t="s">
        <v>172</v>
      </c>
      <c r="F32" s="6"/>
      <c r="G32" s="21">
        <f>G33+G39</f>
        <v>22219.599999999999</v>
      </c>
    </row>
    <row r="33" spans="1:7" ht="31.5">
      <c r="A33" s="85" t="s">
        <v>12</v>
      </c>
      <c r="B33" s="151" t="s">
        <v>173</v>
      </c>
      <c r="C33" s="8" t="s">
        <v>9</v>
      </c>
      <c r="D33" s="8" t="s">
        <v>27</v>
      </c>
      <c r="E33" s="8">
        <v>88</v>
      </c>
      <c r="F33" s="8"/>
      <c r="G33" s="9">
        <f>G34</f>
        <v>20930.599999999999</v>
      </c>
    </row>
    <row r="34" spans="1:7" ht="31.5">
      <c r="A34" s="86" t="s">
        <v>28</v>
      </c>
      <c r="B34" s="152" t="s">
        <v>173</v>
      </c>
      <c r="C34" s="11" t="s">
        <v>9</v>
      </c>
      <c r="D34" s="11" t="s">
        <v>27</v>
      </c>
      <c r="E34" s="11" t="s">
        <v>29</v>
      </c>
      <c r="F34" s="11"/>
      <c r="G34" s="12">
        <f>G35</f>
        <v>20930.599999999999</v>
      </c>
    </row>
    <row r="35" spans="1:7" ht="31.5">
      <c r="A35" s="87" t="s">
        <v>15</v>
      </c>
      <c r="B35" s="153" t="s">
        <v>173</v>
      </c>
      <c r="C35" s="14" t="s">
        <v>9</v>
      </c>
      <c r="D35" s="14" t="s">
        <v>27</v>
      </c>
      <c r="E35" s="14" t="s">
        <v>30</v>
      </c>
      <c r="F35" s="14"/>
      <c r="G35" s="15">
        <f>G36+G37+G38</f>
        <v>20930.599999999999</v>
      </c>
    </row>
    <row r="36" spans="1:7" ht="50.25" customHeight="1">
      <c r="A36" s="88" t="s">
        <v>25</v>
      </c>
      <c r="B36" s="154" t="s">
        <v>173</v>
      </c>
      <c r="C36" s="17" t="s">
        <v>9</v>
      </c>
      <c r="D36" s="17" t="s">
        <v>27</v>
      </c>
      <c r="E36" s="17" t="s">
        <v>30</v>
      </c>
      <c r="F36" s="17">
        <v>100</v>
      </c>
      <c r="G36" s="18">
        <v>15529.7</v>
      </c>
    </row>
    <row r="37" spans="1:7" ht="50.25" customHeight="1">
      <c r="A37" s="88" t="s">
        <v>19</v>
      </c>
      <c r="B37" s="154" t="s">
        <v>173</v>
      </c>
      <c r="C37" s="17" t="s">
        <v>9</v>
      </c>
      <c r="D37" s="17" t="s">
        <v>27</v>
      </c>
      <c r="E37" s="17" t="s">
        <v>30</v>
      </c>
      <c r="F37" s="17">
        <v>200</v>
      </c>
      <c r="G37" s="18">
        <v>5137.8999999999996</v>
      </c>
    </row>
    <row r="38" spans="1:7">
      <c r="A38" s="88" t="s">
        <v>31</v>
      </c>
      <c r="B38" s="154" t="s">
        <v>173</v>
      </c>
      <c r="C38" s="17" t="s">
        <v>9</v>
      </c>
      <c r="D38" s="17" t="s">
        <v>27</v>
      </c>
      <c r="E38" s="17" t="s">
        <v>30</v>
      </c>
      <c r="F38" s="17">
        <v>800</v>
      </c>
      <c r="G38" s="18">
        <v>263</v>
      </c>
    </row>
    <row r="39" spans="1:7" ht="31.5">
      <c r="A39" s="86" t="s">
        <v>32</v>
      </c>
      <c r="B39" s="152" t="s">
        <v>173</v>
      </c>
      <c r="C39" s="11" t="s">
        <v>9</v>
      </c>
      <c r="D39" s="11" t="s">
        <v>27</v>
      </c>
      <c r="E39" s="11">
        <v>99</v>
      </c>
      <c r="F39" s="11"/>
      <c r="G39" s="12">
        <f>G40+G44</f>
        <v>1289</v>
      </c>
    </row>
    <row r="40" spans="1:7">
      <c r="A40" s="86" t="s">
        <v>33</v>
      </c>
      <c r="B40" s="152" t="s">
        <v>173</v>
      </c>
      <c r="C40" s="11" t="s">
        <v>9</v>
      </c>
      <c r="D40" s="11" t="s">
        <v>27</v>
      </c>
      <c r="E40" s="11" t="s">
        <v>34</v>
      </c>
      <c r="F40" s="11"/>
      <c r="G40" s="12">
        <f>G41</f>
        <v>896</v>
      </c>
    </row>
    <row r="41" spans="1:7" ht="73.5" customHeight="1">
      <c r="A41" s="87" t="s">
        <v>35</v>
      </c>
      <c r="B41" s="153" t="s">
        <v>173</v>
      </c>
      <c r="C41" s="14" t="s">
        <v>9</v>
      </c>
      <c r="D41" s="14" t="s">
        <v>27</v>
      </c>
      <c r="E41" s="14" t="s">
        <v>36</v>
      </c>
      <c r="F41" s="14"/>
      <c r="G41" s="15">
        <f>G42+G43</f>
        <v>896</v>
      </c>
    </row>
    <row r="42" spans="1:7" ht="50.25" customHeight="1">
      <c r="A42" s="88" t="s">
        <v>25</v>
      </c>
      <c r="B42" s="154" t="s">
        <v>173</v>
      </c>
      <c r="C42" s="17" t="s">
        <v>9</v>
      </c>
      <c r="D42" s="17" t="s">
        <v>27</v>
      </c>
      <c r="E42" s="17" t="s">
        <v>36</v>
      </c>
      <c r="F42" s="17">
        <v>100</v>
      </c>
      <c r="G42" s="18">
        <v>814</v>
      </c>
    </row>
    <row r="43" spans="1:7" ht="50.25" customHeight="1">
      <c r="A43" s="88" t="s">
        <v>19</v>
      </c>
      <c r="B43" s="154" t="s">
        <v>173</v>
      </c>
      <c r="C43" s="17" t="s">
        <v>9</v>
      </c>
      <c r="D43" s="17" t="s">
        <v>27</v>
      </c>
      <c r="E43" s="17" t="s">
        <v>36</v>
      </c>
      <c r="F43" s="17">
        <v>200</v>
      </c>
      <c r="G43" s="18">
        <v>82</v>
      </c>
    </row>
    <row r="44" spans="1:7" ht="78.75">
      <c r="A44" s="87" t="s">
        <v>37</v>
      </c>
      <c r="B44" s="153" t="s">
        <v>173</v>
      </c>
      <c r="C44" s="14" t="s">
        <v>9</v>
      </c>
      <c r="D44" s="14" t="s">
        <v>27</v>
      </c>
      <c r="E44" s="14" t="s">
        <v>38</v>
      </c>
      <c r="F44" s="14"/>
      <c r="G44" s="15">
        <f>G45+G46</f>
        <v>393</v>
      </c>
    </row>
    <row r="45" spans="1:7" ht="94.5">
      <c r="A45" s="88" t="s">
        <v>25</v>
      </c>
      <c r="B45" s="154" t="s">
        <v>173</v>
      </c>
      <c r="C45" s="17" t="s">
        <v>9</v>
      </c>
      <c r="D45" s="17" t="s">
        <v>27</v>
      </c>
      <c r="E45" s="17" t="s">
        <v>38</v>
      </c>
      <c r="F45" s="17">
        <v>100</v>
      </c>
      <c r="G45" s="18">
        <v>335</v>
      </c>
    </row>
    <row r="46" spans="1:7" ht="50.25" customHeight="1" thickBot="1">
      <c r="A46" s="88" t="s">
        <v>19</v>
      </c>
      <c r="B46" s="154" t="s">
        <v>173</v>
      </c>
      <c r="C46" s="17" t="s">
        <v>9</v>
      </c>
      <c r="D46" s="17" t="s">
        <v>27</v>
      </c>
      <c r="E46" s="17" t="s">
        <v>38</v>
      </c>
      <c r="F46" s="17">
        <v>200</v>
      </c>
      <c r="G46" s="18">
        <v>58</v>
      </c>
    </row>
    <row r="47" spans="1:7" ht="16.5" thickBot="1">
      <c r="A47" s="84" t="s">
        <v>52</v>
      </c>
      <c r="B47" s="150" t="s">
        <v>173</v>
      </c>
      <c r="C47" s="6" t="s">
        <v>9</v>
      </c>
      <c r="D47" s="6">
        <v>13</v>
      </c>
      <c r="E47" s="6"/>
      <c r="F47" s="6"/>
      <c r="G47" s="7">
        <f>G48+G52+G56+G58+G61</f>
        <v>1361</v>
      </c>
    </row>
    <row r="48" spans="1:7" ht="78.75">
      <c r="A48" s="291" t="s">
        <v>199</v>
      </c>
      <c r="B48" s="151" t="s">
        <v>173</v>
      </c>
      <c r="C48" s="8" t="s">
        <v>9</v>
      </c>
      <c r="D48" s="8" t="s">
        <v>202</v>
      </c>
      <c r="E48" s="8" t="s">
        <v>9</v>
      </c>
      <c r="F48" s="8"/>
      <c r="G48" s="9">
        <f>G49</f>
        <v>65</v>
      </c>
    </row>
    <row r="49" spans="1:17" ht="78.75">
      <c r="A49" s="292" t="s">
        <v>200</v>
      </c>
      <c r="B49" s="151" t="s">
        <v>173</v>
      </c>
      <c r="C49" s="8" t="s">
        <v>9</v>
      </c>
      <c r="D49" s="8" t="s">
        <v>202</v>
      </c>
      <c r="E49" s="8" t="s">
        <v>203</v>
      </c>
      <c r="F49" s="8"/>
      <c r="G49" s="9">
        <f>G50</f>
        <v>65</v>
      </c>
    </row>
    <row r="50" spans="1:17" ht="47.25">
      <c r="A50" s="293" t="s">
        <v>201</v>
      </c>
      <c r="B50" s="157" t="s">
        <v>173</v>
      </c>
      <c r="C50" s="24" t="s">
        <v>204</v>
      </c>
      <c r="D50" s="24" t="s">
        <v>202</v>
      </c>
      <c r="E50" s="24" t="s">
        <v>205</v>
      </c>
      <c r="F50" s="24"/>
      <c r="G50" s="230">
        <f>G51</f>
        <v>65</v>
      </c>
    </row>
    <row r="51" spans="1:17" ht="94.5">
      <c r="A51" s="16" t="s">
        <v>25</v>
      </c>
      <c r="B51" s="223" t="s">
        <v>173</v>
      </c>
      <c r="C51" s="228" t="s">
        <v>204</v>
      </c>
      <c r="D51" s="228" t="s">
        <v>202</v>
      </c>
      <c r="E51" s="228" t="s">
        <v>205</v>
      </c>
      <c r="F51" s="228" t="s">
        <v>74</v>
      </c>
      <c r="G51" s="229">
        <v>65</v>
      </c>
    </row>
    <row r="52" spans="1:17" ht="31.5">
      <c r="A52" s="85" t="s">
        <v>32</v>
      </c>
      <c r="B52" s="151" t="s">
        <v>173</v>
      </c>
      <c r="C52" s="8" t="s">
        <v>9</v>
      </c>
      <c r="D52" s="8">
        <v>13</v>
      </c>
      <c r="E52" s="8">
        <v>99</v>
      </c>
      <c r="F52" s="8"/>
      <c r="G52" s="9">
        <f>G53</f>
        <v>145</v>
      </c>
    </row>
    <row r="53" spans="1:17" s="190" customFormat="1">
      <c r="A53" s="103" t="s">
        <v>33</v>
      </c>
      <c r="B53" s="158" t="s">
        <v>173</v>
      </c>
      <c r="C53" s="47" t="s">
        <v>9</v>
      </c>
      <c r="D53" s="47">
        <v>13</v>
      </c>
      <c r="E53" s="47" t="s">
        <v>34</v>
      </c>
      <c r="F53" s="47"/>
      <c r="G53" s="44">
        <f>G54</f>
        <v>145</v>
      </c>
    </row>
    <row r="54" spans="1:17" s="282" customFormat="1" ht="94.5">
      <c r="A54" s="87" t="s">
        <v>55</v>
      </c>
      <c r="B54" s="279" t="s">
        <v>173</v>
      </c>
      <c r="C54" s="280" t="s">
        <v>9</v>
      </c>
      <c r="D54" s="280">
        <v>13</v>
      </c>
      <c r="E54" s="280" t="s">
        <v>56</v>
      </c>
      <c r="F54" s="280"/>
      <c r="G54" s="281">
        <f>G55</f>
        <v>145</v>
      </c>
    </row>
    <row r="55" spans="1:17" ht="31.5">
      <c r="A55" s="89" t="s">
        <v>19</v>
      </c>
      <c r="B55" s="155" t="s">
        <v>173</v>
      </c>
      <c r="C55" s="19" t="s">
        <v>9</v>
      </c>
      <c r="D55" s="19">
        <v>13</v>
      </c>
      <c r="E55" s="19" t="s">
        <v>56</v>
      </c>
      <c r="F55" s="19">
        <v>200</v>
      </c>
      <c r="G55" s="20">
        <v>145</v>
      </c>
    </row>
    <row r="56" spans="1:17" ht="47.25">
      <c r="A56" s="87" t="s">
        <v>233</v>
      </c>
      <c r="B56" s="288" t="s">
        <v>173</v>
      </c>
      <c r="C56" s="209" t="s">
        <v>9</v>
      </c>
      <c r="D56" s="209">
        <v>13</v>
      </c>
      <c r="E56" s="209"/>
      <c r="F56" s="209"/>
      <c r="G56" s="222">
        <f>G57</f>
        <v>597.70000000000005</v>
      </c>
    </row>
    <row r="57" spans="1:17">
      <c r="A57" s="263" t="s">
        <v>190</v>
      </c>
      <c r="B57" s="261" t="s">
        <v>173</v>
      </c>
      <c r="C57" s="262" t="s">
        <v>9</v>
      </c>
      <c r="D57" s="262">
        <v>13</v>
      </c>
      <c r="E57" s="254" t="s">
        <v>232</v>
      </c>
      <c r="F57" s="254" t="s">
        <v>195</v>
      </c>
      <c r="G57" s="258">
        <v>597.70000000000005</v>
      </c>
    </row>
    <row r="58" spans="1:17">
      <c r="A58" s="251" t="s">
        <v>217</v>
      </c>
      <c r="B58" s="259" t="s">
        <v>173</v>
      </c>
      <c r="C58" s="253" t="s">
        <v>9</v>
      </c>
      <c r="D58" s="253" t="s">
        <v>202</v>
      </c>
      <c r="E58" s="253"/>
      <c r="F58" s="253"/>
      <c r="G58" s="255">
        <f>G59+G60</f>
        <v>553.29999999999995</v>
      </c>
    </row>
    <row r="59" spans="1:17" ht="31.5">
      <c r="A59" s="260" t="s">
        <v>19</v>
      </c>
      <c r="B59" s="261" t="s">
        <v>173</v>
      </c>
      <c r="C59" s="262" t="s">
        <v>9</v>
      </c>
      <c r="D59" s="262">
        <v>13</v>
      </c>
      <c r="E59" s="254" t="s">
        <v>223</v>
      </c>
      <c r="F59" s="262" t="s">
        <v>74</v>
      </c>
      <c r="G59" s="258">
        <v>448.2</v>
      </c>
    </row>
    <row r="60" spans="1:17">
      <c r="A60" s="256" t="s">
        <v>31</v>
      </c>
      <c r="B60" s="267" t="s">
        <v>173</v>
      </c>
      <c r="C60" s="254" t="s">
        <v>9</v>
      </c>
      <c r="D60" s="254">
        <v>13</v>
      </c>
      <c r="E60" s="254" t="s">
        <v>223</v>
      </c>
      <c r="F60" s="254" t="s">
        <v>218</v>
      </c>
      <c r="G60" s="265">
        <v>105.1</v>
      </c>
    </row>
    <row r="61" spans="1:17">
      <c r="A61" s="283" t="s">
        <v>231</v>
      </c>
      <c r="B61" s="259" t="s">
        <v>173</v>
      </c>
      <c r="C61" s="253" t="s">
        <v>9</v>
      </c>
      <c r="D61" s="253">
        <v>13</v>
      </c>
      <c r="E61" s="253"/>
      <c r="F61" s="253"/>
      <c r="G61" s="255">
        <f>G62</f>
        <v>0</v>
      </c>
    </row>
    <row r="62" spans="1:17" ht="32.25" thickBot="1">
      <c r="A62" s="89" t="s">
        <v>19</v>
      </c>
      <c r="B62" s="197" t="s">
        <v>173</v>
      </c>
      <c r="C62" s="198" t="s">
        <v>9</v>
      </c>
      <c r="D62" s="198">
        <v>13</v>
      </c>
      <c r="E62" s="264"/>
      <c r="F62" s="264" t="s">
        <v>74</v>
      </c>
      <c r="G62" s="265"/>
    </row>
    <row r="63" spans="1:17" s="189" customFormat="1" ht="19.5" thickBot="1">
      <c r="A63" s="92" t="s">
        <v>59</v>
      </c>
      <c r="B63" s="159" t="s">
        <v>173</v>
      </c>
      <c r="C63" s="27"/>
      <c r="D63" s="27"/>
      <c r="E63" s="27"/>
      <c r="F63" s="27"/>
      <c r="G63" s="28">
        <f>G20+G26+G32+G47</f>
        <v>25502.6</v>
      </c>
    </row>
    <row r="64" spans="1:17" s="191" customFormat="1" ht="38.25" thickBot="1">
      <c r="A64" s="93" t="s">
        <v>60</v>
      </c>
      <c r="B64" s="160" t="s">
        <v>173</v>
      </c>
      <c r="C64" s="29" t="s">
        <v>21</v>
      </c>
      <c r="D64" s="29"/>
      <c r="E64" s="29"/>
      <c r="F64" s="29"/>
      <c r="G64" s="30"/>
      <c r="H64" s="187"/>
      <c r="I64" s="187"/>
      <c r="J64" s="187"/>
      <c r="K64" s="187"/>
      <c r="L64" s="187"/>
      <c r="M64" s="187"/>
      <c r="N64" s="187"/>
      <c r="O64" s="187"/>
      <c r="P64" s="187"/>
      <c r="Q64" s="187"/>
    </row>
    <row r="65" spans="1:7" ht="48" thickBot="1">
      <c r="A65" s="101" t="s">
        <v>68</v>
      </c>
      <c r="B65" s="161" t="s">
        <v>173</v>
      </c>
      <c r="C65" s="68" t="s">
        <v>21</v>
      </c>
      <c r="D65" s="68" t="s">
        <v>69</v>
      </c>
      <c r="E65" s="68"/>
      <c r="F65" s="68"/>
      <c r="G65" s="69">
        <f>G66</f>
        <v>300</v>
      </c>
    </row>
    <row r="66" spans="1:7" ht="31.5">
      <c r="A66" s="85" t="s">
        <v>70</v>
      </c>
      <c r="B66" s="151" t="s">
        <v>173</v>
      </c>
      <c r="C66" s="8" t="s">
        <v>21</v>
      </c>
      <c r="D66" s="8" t="s">
        <v>69</v>
      </c>
      <c r="E66" s="8" t="s">
        <v>71</v>
      </c>
      <c r="F66" s="8"/>
      <c r="G66" s="9">
        <f>G67</f>
        <v>300</v>
      </c>
    </row>
    <row r="67" spans="1:7" ht="31.5">
      <c r="A67" s="87" t="s">
        <v>72</v>
      </c>
      <c r="B67" s="153" t="s">
        <v>173</v>
      </c>
      <c r="C67" s="14" t="s">
        <v>21</v>
      </c>
      <c r="D67" s="14" t="s">
        <v>69</v>
      </c>
      <c r="E67" s="14" t="s">
        <v>73</v>
      </c>
      <c r="F67" s="14"/>
      <c r="G67" s="15">
        <f>G68</f>
        <v>300</v>
      </c>
    </row>
    <row r="68" spans="1:7" ht="32.25" thickBot="1">
      <c r="A68" s="89" t="s">
        <v>19</v>
      </c>
      <c r="B68" s="155" t="s">
        <v>173</v>
      </c>
      <c r="C68" s="19" t="s">
        <v>21</v>
      </c>
      <c r="D68" s="19" t="s">
        <v>69</v>
      </c>
      <c r="E68" s="17" t="s">
        <v>73</v>
      </c>
      <c r="F68" s="19" t="s">
        <v>74</v>
      </c>
      <c r="G68" s="20">
        <v>300</v>
      </c>
    </row>
    <row r="69" spans="1:7" ht="19.5" thickBot="1">
      <c r="A69" s="92" t="s">
        <v>75</v>
      </c>
      <c r="B69" s="159" t="s">
        <v>173</v>
      </c>
      <c r="C69" s="27"/>
      <c r="D69" s="27"/>
      <c r="E69" s="27"/>
      <c r="F69" s="27"/>
      <c r="G69" s="28">
        <f>G65</f>
        <v>300</v>
      </c>
    </row>
    <row r="70" spans="1:7" ht="18.75">
      <c r="A70" s="94" t="s">
        <v>76</v>
      </c>
      <c r="B70" s="141" t="s">
        <v>173</v>
      </c>
      <c r="C70" s="31" t="s">
        <v>27</v>
      </c>
      <c r="D70" s="31"/>
      <c r="E70" s="31"/>
      <c r="F70" s="31"/>
      <c r="G70" s="32"/>
    </row>
    <row r="71" spans="1:7">
      <c r="A71" s="95" t="s">
        <v>77</v>
      </c>
      <c r="B71" s="156" t="s">
        <v>173</v>
      </c>
      <c r="C71" s="22" t="s">
        <v>27</v>
      </c>
      <c r="D71" s="22" t="s">
        <v>66</v>
      </c>
      <c r="E71" s="22"/>
      <c r="F71" s="33"/>
      <c r="G71" s="23">
        <f>G72</f>
        <v>11981.3</v>
      </c>
    </row>
    <row r="72" spans="1:7" ht="31.5">
      <c r="A72" s="133" t="s">
        <v>78</v>
      </c>
      <c r="B72" s="152" t="s">
        <v>173</v>
      </c>
      <c r="C72" s="14" t="s">
        <v>27</v>
      </c>
      <c r="D72" s="14" t="s">
        <v>66</v>
      </c>
      <c r="E72" s="14" t="s">
        <v>79</v>
      </c>
      <c r="F72" s="34"/>
      <c r="G72" s="12">
        <f>G73</f>
        <v>11981.3</v>
      </c>
    </row>
    <row r="73" spans="1:7" ht="47.25">
      <c r="A73" s="35" t="s">
        <v>80</v>
      </c>
      <c r="B73" s="153" t="s">
        <v>173</v>
      </c>
      <c r="C73" s="14" t="s">
        <v>27</v>
      </c>
      <c r="D73" s="14" t="s">
        <v>66</v>
      </c>
      <c r="E73" s="14" t="s">
        <v>81</v>
      </c>
      <c r="F73" s="34">
        <v>0</v>
      </c>
      <c r="G73" s="15">
        <f>G74</f>
        <v>11981.3</v>
      </c>
    </row>
    <row r="74" spans="1:7" ht="31.5">
      <c r="A74" s="134" t="s">
        <v>40</v>
      </c>
      <c r="B74" s="154" t="s">
        <v>173</v>
      </c>
      <c r="C74" s="17" t="s">
        <v>27</v>
      </c>
      <c r="D74" s="17" t="s">
        <v>66</v>
      </c>
      <c r="E74" s="14" t="s">
        <v>81</v>
      </c>
      <c r="F74" s="36">
        <v>200</v>
      </c>
      <c r="G74" s="18">
        <v>11981.3</v>
      </c>
    </row>
    <row r="75" spans="1:7" ht="18.75">
      <c r="A75" s="96" t="s">
        <v>82</v>
      </c>
      <c r="B75" s="162" t="s">
        <v>173</v>
      </c>
      <c r="C75" s="37"/>
      <c r="D75" s="37"/>
      <c r="E75" s="37"/>
      <c r="F75" s="37"/>
      <c r="G75" s="38">
        <f>G71</f>
        <v>11981.3</v>
      </c>
    </row>
    <row r="76" spans="1:7" ht="18" customHeight="1">
      <c r="A76" s="208" t="s">
        <v>83</v>
      </c>
      <c r="B76" s="152" t="s">
        <v>173</v>
      </c>
      <c r="C76" s="11" t="s">
        <v>39</v>
      </c>
      <c r="D76" s="11"/>
      <c r="E76" s="11"/>
      <c r="F76" s="11"/>
      <c r="G76" s="39"/>
    </row>
    <row r="77" spans="1:7" ht="18.75">
      <c r="A77" s="202" t="s">
        <v>185</v>
      </c>
      <c r="B77" s="207"/>
      <c r="C77" s="203" t="s">
        <v>39</v>
      </c>
      <c r="D77" s="204" t="s">
        <v>9</v>
      </c>
      <c r="E77" s="204"/>
      <c r="F77" s="204"/>
      <c r="G77" s="23">
        <f>G78</f>
        <v>4933</v>
      </c>
    </row>
    <row r="78" spans="1:7" ht="47.25">
      <c r="A78" s="205" t="s">
        <v>187</v>
      </c>
      <c r="B78" s="152" t="s">
        <v>173</v>
      </c>
      <c r="C78" s="14" t="s">
        <v>39</v>
      </c>
      <c r="D78" s="14" t="s">
        <v>9</v>
      </c>
      <c r="E78" s="14" t="s">
        <v>186</v>
      </c>
      <c r="F78" s="14"/>
      <c r="G78" s="26">
        <f>G79</f>
        <v>4933</v>
      </c>
    </row>
    <row r="79" spans="1:7" ht="31.5">
      <c r="A79" s="16" t="s">
        <v>19</v>
      </c>
      <c r="B79" s="152" t="s">
        <v>173</v>
      </c>
      <c r="C79" s="17" t="s">
        <v>39</v>
      </c>
      <c r="D79" s="17" t="s">
        <v>9</v>
      </c>
      <c r="E79" s="17" t="s">
        <v>186</v>
      </c>
      <c r="F79" s="17" t="s">
        <v>74</v>
      </c>
      <c r="G79" s="206">
        <v>4933</v>
      </c>
    </row>
    <row r="80" spans="1:7">
      <c r="A80" s="90" t="s">
        <v>84</v>
      </c>
      <c r="B80" s="156" t="s">
        <v>173</v>
      </c>
      <c r="C80" s="22" t="s">
        <v>39</v>
      </c>
      <c r="D80" s="22" t="s">
        <v>11</v>
      </c>
      <c r="E80" s="22"/>
      <c r="F80" s="22"/>
      <c r="G80" s="23">
        <f>G81</f>
        <v>6529.9</v>
      </c>
    </row>
    <row r="81" spans="1:7">
      <c r="A81" s="87" t="s">
        <v>85</v>
      </c>
      <c r="B81" s="153" t="s">
        <v>173</v>
      </c>
      <c r="C81" s="14" t="s">
        <v>39</v>
      </c>
      <c r="D81" s="14" t="s">
        <v>11</v>
      </c>
      <c r="E81" s="14" t="s">
        <v>206</v>
      </c>
      <c r="F81" s="14"/>
      <c r="G81" s="15">
        <f>G82+G83</f>
        <v>6529.9</v>
      </c>
    </row>
    <row r="82" spans="1:7" ht="31.5">
      <c r="A82" s="88" t="s">
        <v>19</v>
      </c>
      <c r="B82" s="154" t="s">
        <v>173</v>
      </c>
      <c r="C82" s="17" t="s">
        <v>39</v>
      </c>
      <c r="D82" s="17" t="s">
        <v>11</v>
      </c>
      <c r="E82" s="17" t="s">
        <v>207</v>
      </c>
      <c r="F82" s="17">
        <v>200</v>
      </c>
      <c r="G82" s="18">
        <v>500</v>
      </c>
    </row>
    <row r="83" spans="1:7" ht="47.25">
      <c r="A83" s="88" t="s">
        <v>219</v>
      </c>
      <c r="B83" s="154" t="s">
        <v>173</v>
      </c>
      <c r="C83" s="17" t="s">
        <v>39</v>
      </c>
      <c r="D83" s="17" t="s">
        <v>11</v>
      </c>
      <c r="E83" s="17" t="s">
        <v>207</v>
      </c>
      <c r="F83" s="17" t="s">
        <v>87</v>
      </c>
      <c r="G83" s="18">
        <v>6029.9</v>
      </c>
    </row>
    <row r="84" spans="1:7">
      <c r="A84" s="90" t="s">
        <v>88</v>
      </c>
      <c r="B84" s="156" t="s">
        <v>173</v>
      </c>
      <c r="C84" s="22" t="s">
        <v>39</v>
      </c>
      <c r="D84" s="22" t="s">
        <v>21</v>
      </c>
      <c r="E84" s="22"/>
      <c r="F84" s="22"/>
      <c r="G84" s="23">
        <f>G85+G87+G89+G91+G93</f>
        <v>145788</v>
      </c>
    </row>
    <row r="85" spans="1:7">
      <c r="A85" s="87" t="s">
        <v>89</v>
      </c>
      <c r="B85" s="153" t="s">
        <v>173</v>
      </c>
      <c r="C85" s="14" t="s">
        <v>39</v>
      </c>
      <c r="D85" s="14" t="s">
        <v>21</v>
      </c>
      <c r="E85" s="14" t="s">
        <v>208</v>
      </c>
      <c r="F85" s="14"/>
      <c r="G85" s="15">
        <f>G86</f>
        <v>7799.8</v>
      </c>
    </row>
    <row r="86" spans="1:7" ht="31.5">
      <c r="A86" s="88" t="s">
        <v>19</v>
      </c>
      <c r="B86" s="154" t="s">
        <v>173</v>
      </c>
      <c r="C86" s="17" t="s">
        <v>39</v>
      </c>
      <c r="D86" s="17" t="s">
        <v>21</v>
      </c>
      <c r="E86" s="17" t="s">
        <v>208</v>
      </c>
      <c r="F86" s="17">
        <v>200</v>
      </c>
      <c r="G86" s="18">
        <v>7799.8</v>
      </c>
    </row>
    <row r="87" spans="1:7" ht="47.25">
      <c r="A87" s="251" t="s">
        <v>222</v>
      </c>
      <c r="B87" s="252" t="s">
        <v>173</v>
      </c>
      <c r="C87" s="253" t="s">
        <v>39</v>
      </c>
      <c r="D87" s="253" t="s">
        <v>21</v>
      </c>
      <c r="E87" s="252" t="s">
        <v>221</v>
      </c>
      <c r="F87" s="254"/>
      <c r="G87" s="255">
        <f>G88</f>
        <v>68113.5</v>
      </c>
    </row>
    <row r="88" spans="1:7" ht="31.5">
      <c r="A88" s="256" t="s">
        <v>19</v>
      </c>
      <c r="B88" s="257" t="s">
        <v>173</v>
      </c>
      <c r="C88" s="254" t="s">
        <v>39</v>
      </c>
      <c r="D88" s="254" t="s">
        <v>21</v>
      </c>
      <c r="E88" s="257" t="s">
        <v>221</v>
      </c>
      <c r="F88" s="254" t="s">
        <v>74</v>
      </c>
      <c r="G88" s="258">
        <v>68113.5</v>
      </c>
    </row>
    <row r="89" spans="1:7">
      <c r="A89" s="86" t="s">
        <v>90</v>
      </c>
      <c r="B89" s="152" t="s">
        <v>173</v>
      </c>
      <c r="C89" s="11" t="s">
        <v>39</v>
      </c>
      <c r="D89" s="11" t="s">
        <v>21</v>
      </c>
      <c r="E89" s="11" t="s">
        <v>209</v>
      </c>
      <c r="F89" s="11"/>
      <c r="G89" s="12">
        <f>G90</f>
        <v>7199.5</v>
      </c>
    </row>
    <row r="90" spans="1:7" ht="31.5">
      <c r="A90" s="88" t="s">
        <v>19</v>
      </c>
      <c r="B90" s="154" t="s">
        <v>173</v>
      </c>
      <c r="C90" s="17" t="s">
        <v>39</v>
      </c>
      <c r="D90" s="17" t="s">
        <v>21</v>
      </c>
      <c r="E90" s="17" t="s">
        <v>209</v>
      </c>
      <c r="F90" s="17">
        <v>200</v>
      </c>
      <c r="G90" s="18">
        <v>7199.5</v>
      </c>
    </row>
    <row r="91" spans="1:7">
      <c r="A91" s="86" t="s">
        <v>91</v>
      </c>
      <c r="B91" s="152" t="s">
        <v>173</v>
      </c>
      <c r="C91" s="11" t="s">
        <v>39</v>
      </c>
      <c r="D91" s="11" t="s">
        <v>21</v>
      </c>
      <c r="E91" s="11" t="s">
        <v>210</v>
      </c>
      <c r="F91" s="11"/>
      <c r="G91" s="12">
        <f>G92</f>
        <v>1259.4000000000001</v>
      </c>
    </row>
    <row r="92" spans="1:7" ht="31.5">
      <c r="A92" s="88" t="s">
        <v>18</v>
      </c>
      <c r="B92" s="154" t="s">
        <v>173</v>
      </c>
      <c r="C92" s="17" t="s">
        <v>39</v>
      </c>
      <c r="D92" s="17" t="s">
        <v>21</v>
      </c>
      <c r="E92" s="17" t="s">
        <v>210</v>
      </c>
      <c r="F92" s="17">
        <v>200</v>
      </c>
      <c r="G92" s="18">
        <v>1259.4000000000001</v>
      </c>
    </row>
    <row r="93" spans="1:7" ht="31.9" customHeight="1">
      <c r="A93" s="86" t="s">
        <v>92</v>
      </c>
      <c r="B93" s="152" t="s">
        <v>173</v>
      </c>
      <c r="C93" s="11" t="s">
        <v>39</v>
      </c>
      <c r="D93" s="11" t="s">
        <v>21</v>
      </c>
      <c r="E93" s="11" t="s">
        <v>211</v>
      </c>
      <c r="F93" s="11"/>
      <c r="G93" s="12">
        <f>G94</f>
        <v>61415.8</v>
      </c>
    </row>
    <row r="94" spans="1:7" ht="31.5">
      <c r="A94" s="88" t="s">
        <v>19</v>
      </c>
      <c r="B94" s="154" t="s">
        <v>173</v>
      </c>
      <c r="C94" s="17" t="s">
        <v>39</v>
      </c>
      <c r="D94" s="17" t="s">
        <v>21</v>
      </c>
      <c r="E94" s="17" t="s">
        <v>211</v>
      </c>
      <c r="F94" s="17">
        <v>200</v>
      </c>
      <c r="G94" s="18">
        <v>61415.8</v>
      </c>
    </row>
    <row r="95" spans="1:7" ht="31.5">
      <c r="A95" s="90" t="s">
        <v>93</v>
      </c>
      <c r="B95" s="156" t="s">
        <v>173</v>
      </c>
      <c r="C95" s="22" t="s">
        <v>39</v>
      </c>
      <c r="D95" s="22" t="s">
        <v>39</v>
      </c>
      <c r="E95" s="22"/>
      <c r="F95" s="22"/>
      <c r="G95" s="23">
        <f>G97+G101+G103</f>
        <v>32221.199999999997</v>
      </c>
    </row>
    <row r="96" spans="1:7" ht="31.5">
      <c r="A96" s="85" t="s">
        <v>32</v>
      </c>
      <c r="B96" s="151" t="s">
        <v>173</v>
      </c>
      <c r="C96" s="11" t="s">
        <v>39</v>
      </c>
      <c r="D96" s="11" t="s">
        <v>39</v>
      </c>
      <c r="E96" s="11" t="s">
        <v>62</v>
      </c>
      <c r="F96" s="11"/>
      <c r="G96" s="39"/>
    </row>
    <row r="97" spans="1:7" ht="47.25">
      <c r="A97" s="87" t="s">
        <v>94</v>
      </c>
      <c r="B97" s="153" t="s">
        <v>173</v>
      </c>
      <c r="C97" s="14" t="s">
        <v>39</v>
      </c>
      <c r="D97" s="14" t="s">
        <v>39</v>
      </c>
      <c r="E97" s="14" t="s">
        <v>51</v>
      </c>
      <c r="F97" s="14"/>
      <c r="G97" s="15">
        <f>G98+G99</f>
        <v>5467.1</v>
      </c>
    </row>
    <row r="98" spans="1:7" ht="50.25" customHeight="1">
      <c r="A98" s="88" t="s">
        <v>25</v>
      </c>
      <c r="B98" s="154" t="s">
        <v>173</v>
      </c>
      <c r="C98" s="17" t="s">
        <v>39</v>
      </c>
      <c r="D98" s="17" t="s">
        <v>39</v>
      </c>
      <c r="E98" s="17" t="s">
        <v>51</v>
      </c>
      <c r="F98" s="17">
        <v>100</v>
      </c>
      <c r="G98" s="18">
        <v>5009.6000000000004</v>
      </c>
    </row>
    <row r="99" spans="1:7" ht="31.5">
      <c r="A99" s="88" t="s">
        <v>19</v>
      </c>
      <c r="B99" s="154" t="s">
        <v>173</v>
      </c>
      <c r="C99" s="17" t="s">
        <v>39</v>
      </c>
      <c r="D99" s="17" t="s">
        <v>39</v>
      </c>
      <c r="E99" s="17" t="s">
        <v>51</v>
      </c>
      <c r="F99" s="17">
        <v>200</v>
      </c>
      <c r="G99" s="18">
        <v>457.5</v>
      </c>
    </row>
    <row r="100" spans="1:7">
      <c r="A100" s="266"/>
      <c r="B100" s="267"/>
      <c r="C100" s="254"/>
      <c r="D100" s="254"/>
      <c r="E100" s="254"/>
      <c r="F100" s="254"/>
      <c r="G100" s="255">
        <f>G102+G104</f>
        <v>26754.1</v>
      </c>
    </row>
    <row r="101" spans="1:7" ht="47.25">
      <c r="A101" s="251" t="s">
        <v>80</v>
      </c>
      <c r="B101" s="259" t="s">
        <v>173</v>
      </c>
      <c r="C101" s="253" t="s">
        <v>39</v>
      </c>
      <c r="D101" s="253" t="s">
        <v>39</v>
      </c>
      <c r="E101" s="253" t="s">
        <v>224</v>
      </c>
      <c r="F101" s="253"/>
      <c r="G101" s="255">
        <f>G102</f>
        <v>157</v>
      </c>
    </row>
    <row r="102" spans="1:7" ht="31.5">
      <c r="A102" s="268" t="s">
        <v>19</v>
      </c>
      <c r="B102" s="267"/>
      <c r="C102" s="254" t="s">
        <v>39</v>
      </c>
      <c r="D102" s="254" t="s">
        <v>39</v>
      </c>
      <c r="E102" s="254" t="s">
        <v>224</v>
      </c>
      <c r="F102" s="254" t="s">
        <v>225</v>
      </c>
      <c r="G102" s="258">
        <v>157</v>
      </c>
    </row>
    <row r="103" spans="1:7">
      <c r="A103" s="266"/>
      <c r="B103" s="259"/>
      <c r="C103" s="253"/>
      <c r="D103" s="253"/>
      <c r="E103" s="253"/>
      <c r="F103" s="253"/>
      <c r="G103" s="255">
        <f>G104</f>
        <v>26597.1</v>
      </c>
    </row>
    <row r="104" spans="1:7" ht="48" thickBot="1">
      <c r="A104" s="256" t="s">
        <v>219</v>
      </c>
      <c r="B104" s="267"/>
      <c r="C104" s="254" t="s">
        <v>39</v>
      </c>
      <c r="D104" s="254" t="s">
        <v>39</v>
      </c>
      <c r="E104" s="254" t="s">
        <v>220</v>
      </c>
      <c r="F104" s="254" t="s">
        <v>87</v>
      </c>
      <c r="G104" s="258">
        <v>26597.1</v>
      </c>
    </row>
    <row r="105" spans="1:7" ht="19.5" thickBot="1">
      <c r="A105" s="92" t="s">
        <v>96</v>
      </c>
      <c r="B105" s="159" t="s">
        <v>173</v>
      </c>
      <c r="C105" s="27"/>
      <c r="D105" s="27"/>
      <c r="E105" s="27"/>
      <c r="F105" s="27"/>
      <c r="G105" s="28">
        <f>G77+G80+G84+G95</f>
        <v>189472.09999999998</v>
      </c>
    </row>
    <row r="106" spans="1:7" ht="19.5" thickBot="1">
      <c r="A106" s="83" t="s">
        <v>97</v>
      </c>
      <c r="B106" s="142" t="s">
        <v>173</v>
      </c>
      <c r="C106" s="40" t="s">
        <v>67</v>
      </c>
      <c r="D106" s="40"/>
      <c r="E106" s="40"/>
      <c r="F106" s="40"/>
      <c r="G106" s="41"/>
    </row>
    <row r="107" spans="1:7">
      <c r="A107" s="90" t="s">
        <v>113</v>
      </c>
      <c r="B107" s="163" t="s">
        <v>173</v>
      </c>
      <c r="C107" s="22" t="s">
        <v>67</v>
      </c>
      <c r="D107" s="22" t="s">
        <v>67</v>
      </c>
      <c r="E107" s="22"/>
      <c r="F107" s="22"/>
      <c r="G107" s="23">
        <f>G108</f>
        <v>500</v>
      </c>
    </row>
    <row r="108" spans="1:7">
      <c r="A108" s="87" t="s">
        <v>114</v>
      </c>
      <c r="B108" s="164" t="s">
        <v>173</v>
      </c>
      <c r="C108" s="14" t="s">
        <v>67</v>
      </c>
      <c r="D108" s="14" t="s">
        <v>67</v>
      </c>
      <c r="E108" s="14" t="s">
        <v>115</v>
      </c>
      <c r="F108" s="14"/>
      <c r="G108" s="15">
        <f>G109+G110</f>
        <v>500</v>
      </c>
    </row>
    <row r="109" spans="1:7" ht="94.5">
      <c r="A109" s="88" t="s">
        <v>25</v>
      </c>
      <c r="B109" s="132" t="s">
        <v>173</v>
      </c>
      <c r="C109" s="17" t="s">
        <v>67</v>
      </c>
      <c r="D109" s="17" t="s">
        <v>67</v>
      </c>
      <c r="E109" s="17" t="s">
        <v>115</v>
      </c>
      <c r="F109" s="224" t="s">
        <v>103</v>
      </c>
      <c r="G109" s="225">
        <v>56</v>
      </c>
    </row>
    <row r="110" spans="1:7" ht="32.25" thickBot="1">
      <c r="A110" s="88" t="s">
        <v>19</v>
      </c>
      <c r="B110" s="132" t="s">
        <v>173</v>
      </c>
      <c r="C110" s="17" t="s">
        <v>67</v>
      </c>
      <c r="D110" s="17" t="s">
        <v>67</v>
      </c>
      <c r="E110" s="17" t="s">
        <v>115</v>
      </c>
      <c r="F110" s="17" t="s">
        <v>74</v>
      </c>
      <c r="G110" s="18">
        <v>444</v>
      </c>
    </row>
    <row r="111" spans="1:7" ht="16.5" thickBot="1">
      <c r="A111" s="84" t="s">
        <v>117</v>
      </c>
      <c r="B111" s="150" t="s">
        <v>173</v>
      </c>
      <c r="C111" s="6" t="s">
        <v>67</v>
      </c>
      <c r="D111" s="6" t="s">
        <v>66</v>
      </c>
      <c r="E111" s="6"/>
      <c r="F111" s="6"/>
      <c r="G111" s="7">
        <f>G112</f>
        <v>1080</v>
      </c>
    </row>
    <row r="112" spans="1:7" ht="31.5">
      <c r="A112" s="10" t="s">
        <v>32</v>
      </c>
      <c r="B112" s="165" t="s">
        <v>173</v>
      </c>
      <c r="C112" s="11" t="s">
        <v>67</v>
      </c>
      <c r="D112" s="11" t="s">
        <v>66</v>
      </c>
      <c r="E112" s="11">
        <v>99</v>
      </c>
      <c r="F112" s="11"/>
      <c r="G112" s="12">
        <f>G113</f>
        <v>1080</v>
      </c>
    </row>
    <row r="113" spans="1:7">
      <c r="A113" s="10" t="s">
        <v>33</v>
      </c>
      <c r="B113" s="165" t="s">
        <v>173</v>
      </c>
      <c r="C113" s="11" t="s">
        <v>67</v>
      </c>
      <c r="D113" s="11" t="s">
        <v>66</v>
      </c>
      <c r="E113" s="11" t="s">
        <v>34</v>
      </c>
      <c r="F113" s="11"/>
      <c r="G113" s="12">
        <f>G114</f>
        <v>1080</v>
      </c>
    </row>
    <row r="114" spans="1:7" ht="63">
      <c r="A114" s="13" t="s">
        <v>166</v>
      </c>
      <c r="B114" s="166" t="s">
        <v>173</v>
      </c>
      <c r="C114" s="14" t="s">
        <v>67</v>
      </c>
      <c r="D114" s="14" t="s">
        <v>66</v>
      </c>
      <c r="E114" s="14" t="s">
        <v>167</v>
      </c>
      <c r="F114" s="14"/>
      <c r="G114" s="15">
        <f>G115+G116</f>
        <v>1080</v>
      </c>
    </row>
    <row r="115" spans="1:7" ht="94.5">
      <c r="A115" s="16" t="s">
        <v>25</v>
      </c>
      <c r="B115" s="167" t="s">
        <v>173</v>
      </c>
      <c r="C115" s="17" t="s">
        <v>67</v>
      </c>
      <c r="D115" s="17" t="s">
        <v>66</v>
      </c>
      <c r="E115" s="17" t="s">
        <v>167</v>
      </c>
      <c r="F115" s="17">
        <v>100</v>
      </c>
      <c r="G115" s="18">
        <v>1010.7</v>
      </c>
    </row>
    <row r="116" spans="1:7" ht="32.25" thickBot="1">
      <c r="A116" s="16" t="s">
        <v>19</v>
      </c>
      <c r="B116" s="167" t="s">
        <v>173</v>
      </c>
      <c r="C116" s="17" t="s">
        <v>67</v>
      </c>
      <c r="D116" s="17" t="s">
        <v>66</v>
      </c>
      <c r="E116" s="17" t="s">
        <v>167</v>
      </c>
      <c r="F116" s="17">
        <v>200</v>
      </c>
      <c r="G116" s="18">
        <v>69.3</v>
      </c>
    </row>
    <row r="117" spans="1:7" ht="19.5" thickBot="1">
      <c r="A117" s="92" t="s">
        <v>119</v>
      </c>
      <c r="B117" s="159" t="s">
        <v>173</v>
      </c>
      <c r="C117" s="27"/>
      <c r="D117" s="27"/>
      <c r="E117" s="27"/>
      <c r="F117" s="27"/>
      <c r="G117" s="28">
        <f>G107+G111</f>
        <v>1580</v>
      </c>
    </row>
    <row r="118" spans="1:7" ht="19.5" thickBot="1">
      <c r="A118" s="83" t="s">
        <v>120</v>
      </c>
      <c r="B118" s="142" t="s">
        <v>173</v>
      </c>
      <c r="C118" s="40" t="s">
        <v>121</v>
      </c>
      <c r="D118" s="40"/>
      <c r="E118" s="40"/>
      <c r="F118" s="40"/>
      <c r="G118" s="46"/>
    </row>
    <row r="119" spans="1:7" ht="50.25" customHeight="1">
      <c r="A119" s="109" t="s">
        <v>130</v>
      </c>
      <c r="B119" s="168" t="s">
        <v>173</v>
      </c>
      <c r="C119" s="75" t="s">
        <v>121</v>
      </c>
      <c r="D119" s="75" t="s">
        <v>27</v>
      </c>
      <c r="E119" s="75"/>
      <c r="F119" s="75"/>
      <c r="G119" s="122">
        <f>G120+G123</f>
        <v>3242.6</v>
      </c>
    </row>
    <row r="120" spans="1:7" ht="34.15" customHeight="1">
      <c r="A120" s="87" t="s">
        <v>131</v>
      </c>
      <c r="B120" s="153" t="s">
        <v>173</v>
      </c>
      <c r="C120" s="14" t="s">
        <v>121</v>
      </c>
      <c r="D120" s="14" t="s">
        <v>27</v>
      </c>
      <c r="E120" s="14" t="s">
        <v>132</v>
      </c>
      <c r="F120" s="14"/>
      <c r="G120" s="15">
        <f>G121+G122</f>
        <v>2742.6</v>
      </c>
    </row>
    <row r="121" spans="1:7" ht="94.5">
      <c r="A121" s="88" t="s">
        <v>25</v>
      </c>
      <c r="B121" s="154" t="s">
        <v>173</v>
      </c>
      <c r="C121" s="17" t="s">
        <v>121</v>
      </c>
      <c r="D121" s="17" t="s">
        <v>27</v>
      </c>
      <c r="E121" s="17" t="s">
        <v>132</v>
      </c>
      <c r="F121" s="17">
        <v>100</v>
      </c>
      <c r="G121" s="18">
        <v>2562.6</v>
      </c>
    </row>
    <row r="122" spans="1:7" ht="31.5">
      <c r="A122" s="88" t="s">
        <v>19</v>
      </c>
      <c r="B122" s="154" t="s">
        <v>173</v>
      </c>
      <c r="C122" s="17" t="s">
        <v>121</v>
      </c>
      <c r="D122" s="17" t="s">
        <v>27</v>
      </c>
      <c r="E122" s="17" t="s">
        <v>132</v>
      </c>
      <c r="F122" s="17">
        <v>200</v>
      </c>
      <c r="G122" s="18">
        <v>180</v>
      </c>
    </row>
    <row r="123" spans="1:7" ht="31.5">
      <c r="A123" s="87" t="s">
        <v>133</v>
      </c>
      <c r="B123" s="153" t="s">
        <v>173</v>
      </c>
      <c r="C123" s="14" t="s">
        <v>121</v>
      </c>
      <c r="D123" s="14" t="s">
        <v>27</v>
      </c>
      <c r="E123" s="14" t="s">
        <v>212</v>
      </c>
      <c r="F123" s="14"/>
      <c r="G123" s="15">
        <f>G124</f>
        <v>500</v>
      </c>
    </row>
    <row r="124" spans="1:7" ht="32.25" thickBot="1">
      <c r="A124" s="89" t="s">
        <v>19</v>
      </c>
      <c r="B124" s="155" t="s">
        <v>173</v>
      </c>
      <c r="C124" s="19" t="s">
        <v>121</v>
      </c>
      <c r="D124" s="19" t="s">
        <v>27</v>
      </c>
      <c r="E124" s="17" t="s">
        <v>212</v>
      </c>
      <c r="F124" s="19">
        <v>200</v>
      </c>
      <c r="G124" s="20">
        <v>500</v>
      </c>
    </row>
    <row r="125" spans="1:7" ht="19.5" thickBot="1">
      <c r="A125" s="92" t="s">
        <v>134</v>
      </c>
      <c r="B125" s="159" t="s">
        <v>173</v>
      </c>
      <c r="C125" s="27"/>
      <c r="D125" s="27"/>
      <c r="E125" s="27"/>
      <c r="F125" s="27"/>
      <c r="G125" s="28">
        <f>G119</f>
        <v>3242.6</v>
      </c>
    </row>
    <row r="126" spans="1:7" ht="19.5" thickBot="1">
      <c r="A126" s="83" t="s">
        <v>135</v>
      </c>
      <c r="B126" s="142" t="s">
        <v>173</v>
      </c>
      <c r="C126" s="40">
        <v>10</v>
      </c>
      <c r="D126" s="40"/>
      <c r="E126" s="40"/>
      <c r="F126" s="40"/>
      <c r="G126" s="41"/>
    </row>
    <row r="127" spans="1:7" ht="16.5" thickBot="1">
      <c r="A127" s="84" t="s">
        <v>137</v>
      </c>
      <c r="B127" s="150" t="s">
        <v>173</v>
      </c>
      <c r="C127" s="6">
        <v>10</v>
      </c>
      <c r="D127" s="6" t="s">
        <v>27</v>
      </c>
      <c r="E127" s="6"/>
      <c r="F127" s="6"/>
      <c r="G127" s="7">
        <f>G128</f>
        <v>44708.2</v>
      </c>
    </row>
    <row r="128" spans="1:7">
      <c r="A128" s="212" t="s">
        <v>136</v>
      </c>
      <c r="B128" s="169" t="s">
        <v>173</v>
      </c>
      <c r="C128" s="54">
        <v>10</v>
      </c>
      <c r="D128" s="54" t="s">
        <v>27</v>
      </c>
      <c r="E128" s="17"/>
      <c r="F128" s="54"/>
      <c r="G128" s="55">
        <f>G129+G132+G134+G136+G138</f>
        <v>44708.2</v>
      </c>
    </row>
    <row r="129" spans="1:9" ht="126">
      <c r="A129" s="213" t="s">
        <v>189</v>
      </c>
      <c r="B129" s="151" t="s">
        <v>173</v>
      </c>
      <c r="C129" s="218" t="s">
        <v>141</v>
      </c>
      <c r="D129" s="218" t="s">
        <v>27</v>
      </c>
      <c r="E129" s="218" t="s">
        <v>194</v>
      </c>
      <c r="F129" s="218"/>
      <c r="G129" s="219">
        <f>G130+G131</f>
        <v>17991.199999999997</v>
      </c>
    </row>
    <row r="130" spans="1:9" ht="36.75" customHeight="1">
      <c r="A130" s="277" t="s">
        <v>19</v>
      </c>
      <c r="B130" s="223" t="s">
        <v>173</v>
      </c>
      <c r="C130" s="220" t="s">
        <v>141</v>
      </c>
      <c r="D130" s="220" t="s">
        <v>27</v>
      </c>
      <c r="E130" s="220" t="s">
        <v>194</v>
      </c>
      <c r="F130" s="220" t="s">
        <v>74</v>
      </c>
      <c r="G130" s="278">
        <v>240.1</v>
      </c>
      <c r="H130" s="309"/>
      <c r="I130" s="309"/>
    </row>
    <row r="131" spans="1:9">
      <c r="A131" s="214" t="s">
        <v>190</v>
      </c>
      <c r="B131" s="223" t="s">
        <v>173</v>
      </c>
      <c r="C131" s="220" t="s">
        <v>141</v>
      </c>
      <c r="D131" s="220" t="s">
        <v>27</v>
      </c>
      <c r="E131" s="220" t="s">
        <v>194</v>
      </c>
      <c r="F131" s="220" t="s">
        <v>195</v>
      </c>
      <c r="G131" s="278">
        <v>17751.099999999999</v>
      </c>
      <c r="H131" s="309"/>
      <c r="I131" s="309"/>
    </row>
    <row r="132" spans="1:9" ht="63">
      <c r="A132" s="213" t="s">
        <v>215</v>
      </c>
      <c r="B132" s="157" t="s">
        <v>173</v>
      </c>
      <c r="C132" s="218" t="s">
        <v>141</v>
      </c>
      <c r="D132" s="218" t="s">
        <v>27</v>
      </c>
      <c r="E132" s="218" t="s">
        <v>196</v>
      </c>
      <c r="F132" s="218"/>
      <c r="G132" s="219">
        <f>G133</f>
        <v>147.19999999999999</v>
      </c>
    </row>
    <row r="133" spans="1:9">
      <c r="A133" s="214" t="s">
        <v>191</v>
      </c>
      <c r="B133" s="223" t="s">
        <v>173</v>
      </c>
      <c r="C133" s="220" t="s">
        <v>141</v>
      </c>
      <c r="D133" s="220" t="s">
        <v>27</v>
      </c>
      <c r="E133" s="220" t="s">
        <v>196</v>
      </c>
      <c r="F133" s="220" t="s">
        <v>195</v>
      </c>
      <c r="G133" s="221">
        <v>147.19999999999999</v>
      </c>
    </row>
    <row r="134" spans="1:9" ht="63">
      <c r="A134" s="215" t="s">
        <v>192</v>
      </c>
      <c r="B134" s="157" t="s">
        <v>173</v>
      </c>
      <c r="C134" s="218" t="s">
        <v>141</v>
      </c>
      <c r="D134" s="218" t="s">
        <v>27</v>
      </c>
      <c r="E134" s="218" t="s">
        <v>197</v>
      </c>
      <c r="F134" s="218"/>
      <c r="G134" s="219">
        <f>G135</f>
        <v>8265.2000000000007</v>
      </c>
    </row>
    <row r="135" spans="1:9">
      <c r="A135" s="214" t="s">
        <v>190</v>
      </c>
      <c r="B135" s="223" t="s">
        <v>173</v>
      </c>
      <c r="C135" s="220" t="s">
        <v>141</v>
      </c>
      <c r="D135" s="220" t="s">
        <v>27</v>
      </c>
      <c r="E135" s="220" t="s">
        <v>197</v>
      </c>
      <c r="F135" s="220" t="s">
        <v>195</v>
      </c>
      <c r="G135" s="221">
        <v>8265.2000000000007</v>
      </c>
    </row>
    <row r="136" spans="1:9" ht="98.45" customHeight="1">
      <c r="A136" s="13" t="s">
        <v>138</v>
      </c>
      <c r="B136" s="157" t="s">
        <v>173</v>
      </c>
      <c r="C136" s="14" t="s">
        <v>141</v>
      </c>
      <c r="D136" s="14" t="s">
        <v>27</v>
      </c>
      <c r="E136" s="253" t="s">
        <v>139</v>
      </c>
      <c r="F136" s="14" t="s">
        <v>17</v>
      </c>
      <c r="G136" s="15">
        <f>G137</f>
        <v>18304.599999999999</v>
      </c>
    </row>
    <row r="137" spans="1:9" ht="47.25">
      <c r="A137" s="216" t="s">
        <v>86</v>
      </c>
      <c r="B137" s="223" t="s">
        <v>173</v>
      </c>
      <c r="C137" s="19" t="s">
        <v>141</v>
      </c>
      <c r="D137" s="19" t="s">
        <v>27</v>
      </c>
      <c r="E137" s="254" t="s">
        <v>139</v>
      </c>
      <c r="F137" s="19" t="s">
        <v>87</v>
      </c>
      <c r="G137" s="20">
        <v>18304.599999999999</v>
      </c>
    </row>
    <row r="138" spans="1:9" ht="126">
      <c r="A138" s="217" t="s">
        <v>193</v>
      </c>
      <c r="B138" s="157" t="s">
        <v>173</v>
      </c>
      <c r="C138" s="209" t="s">
        <v>141</v>
      </c>
      <c r="D138" s="209" t="s">
        <v>27</v>
      </c>
      <c r="E138" s="209" t="s">
        <v>198</v>
      </c>
      <c r="F138" s="209" t="s">
        <v>17</v>
      </c>
      <c r="G138" s="222">
        <f>G139</f>
        <v>0</v>
      </c>
    </row>
    <row r="139" spans="1:9" ht="16.5" thickBot="1">
      <c r="A139" s="113" t="s">
        <v>191</v>
      </c>
      <c r="B139" s="223" t="s">
        <v>173</v>
      </c>
      <c r="C139" s="19" t="s">
        <v>141</v>
      </c>
      <c r="D139" s="19" t="s">
        <v>27</v>
      </c>
      <c r="E139" s="19" t="s">
        <v>198</v>
      </c>
      <c r="F139" s="209" t="s">
        <v>195</v>
      </c>
      <c r="G139" s="294"/>
    </row>
    <row r="140" spans="1:9" ht="19.5" thickBot="1">
      <c r="A140" s="92" t="s">
        <v>143</v>
      </c>
      <c r="B140" s="159" t="s">
        <v>173</v>
      </c>
      <c r="C140" s="56"/>
      <c r="D140" s="56"/>
      <c r="E140" s="56"/>
      <c r="F140" s="56"/>
      <c r="G140" s="28">
        <f>G127</f>
        <v>44708.2</v>
      </c>
    </row>
    <row r="141" spans="1:9" ht="19.5" thickBot="1">
      <c r="A141" s="98" t="s">
        <v>144</v>
      </c>
      <c r="B141" s="143" t="s">
        <v>173</v>
      </c>
      <c r="C141" s="57">
        <v>11</v>
      </c>
      <c r="D141" s="57"/>
      <c r="E141" s="57"/>
      <c r="F141" s="57"/>
      <c r="G141" s="58"/>
    </row>
    <row r="142" spans="1:9">
      <c r="A142" s="97" t="s">
        <v>145</v>
      </c>
      <c r="B142" s="170" t="s">
        <v>173</v>
      </c>
      <c r="C142" s="42">
        <v>11</v>
      </c>
      <c r="D142" s="42" t="s">
        <v>9</v>
      </c>
      <c r="E142" s="42"/>
      <c r="F142" s="42"/>
      <c r="G142" s="43">
        <f>G143</f>
        <v>700</v>
      </c>
    </row>
    <row r="143" spans="1:9" ht="31.5">
      <c r="A143" s="87" t="s">
        <v>146</v>
      </c>
      <c r="B143" s="153" t="s">
        <v>173</v>
      </c>
      <c r="C143" s="14">
        <v>11</v>
      </c>
      <c r="D143" s="14" t="s">
        <v>9</v>
      </c>
      <c r="E143" s="77" t="s">
        <v>213</v>
      </c>
      <c r="F143" s="14"/>
      <c r="G143" s="15">
        <f>G144+G145</f>
        <v>700</v>
      </c>
    </row>
    <row r="144" spans="1:9" ht="94.5">
      <c r="A144" s="88" t="s">
        <v>25</v>
      </c>
      <c r="B144" s="155" t="s">
        <v>173</v>
      </c>
      <c r="C144" s="19">
        <v>11</v>
      </c>
      <c r="D144" s="19" t="s">
        <v>9</v>
      </c>
      <c r="E144" s="79" t="s">
        <v>213</v>
      </c>
      <c r="F144" s="19" t="s">
        <v>103</v>
      </c>
      <c r="G144" s="226">
        <v>587.5</v>
      </c>
    </row>
    <row r="145" spans="1:7" ht="32.25" thickBot="1">
      <c r="A145" s="89" t="s">
        <v>19</v>
      </c>
      <c r="B145" s="155" t="s">
        <v>173</v>
      </c>
      <c r="C145" s="19">
        <v>11</v>
      </c>
      <c r="D145" s="19" t="s">
        <v>9</v>
      </c>
      <c r="E145" s="79" t="s">
        <v>213</v>
      </c>
      <c r="F145" s="19">
        <v>200</v>
      </c>
      <c r="G145" s="20">
        <v>112.5</v>
      </c>
    </row>
    <row r="146" spans="1:7" ht="19.5" thickBot="1">
      <c r="A146" s="99" t="s">
        <v>147</v>
      </c>
      <c r="B146" s="171" t="s">
        <v>173</v>
      </c>
      <c r="C146" s="59"/>
      <c r="D146" s="59"/>
      <c r="E146" s="59"/>
      <c r="F146" s="59"/>
      <c r="G146" s="60">
        <f>G142</f>
        <v>700</v>
      </c>
    </row>
    <row r="147" spans="1:7" ht="57" thickBot="1">
      <c r="A147" s="70" t="s">
        <v>156</v>
      </c>
      <c r="B147" s="144" t="s">
        <v>173</v>
      </c>
      <c r="C147" s="192"/>
      <c r="D147" s="192"/>
      <c r="E147" s="192"/>
      <c r="F147" s="192"/>
      <c r="G147" s="73">
        <f>G148</f>
        <v>3510.6000000000004</v>
      </c>
    </row>
    <row r="148" spans="1:7" ht="38.25" thickBot="1">
      <c r="A148" s="100" t="s">
        <v>60</v>
      </c>
      <c r="B148" s="147" t="s">
        <v>173</v>
      </c>
      <c r="C148" s="66" t="s">
        <v>21</v>
      </c>
      <c r="D148" s="66"/>
      <c r="E148" s="66"/>
      <c r="F148" s="66"/>
      <c r="G148" s="67">
        <f>G149</f>
        <v>3510.6000000000004</v>
      </c>
    </row>
    <row r="149" spans="1:7" ht="16.5" thickBot="1">
      <c r="A149" s="101" t="s">
        <v>61</v>
      </c>
      <c r="B149" s="161" t="s">
        <v>173</v>
      </c>
      <c r="C149" s="68" t="s">
        <v>21</v>
      </c>
      <c r="D149" s="68" t="s">
        <v>27</v>
      </c>
      <c r="E149" s="68"/>
      <c r="F149" s="68"/>
      <c r="G149" s="69">
        <f>G150</f>
        <v>3510.6000000000004</v>
      </c>
    </row>
    <row r="150" spans="1:7" ht="31.5">
      <c r="A150" s="85" t="s">
        <v>32</v>
      </c>
      <c r="B150" s="151" t="s">
        <v>173</v>
      </c>
      <c r="C150" s="24" t="s">
        <v>21</v>
      </c>
      <c r="D150" s="24" t="s">
        <v>27</v>
      </c>
      <c r="E150" s="24" t="s">
        <v>62</v>
      </c>
      <c r="F150" s="24"/>
      <c r="G150" s="25">
        <f>G151</f>
        <v>3510.6000000000004</v>
      </c>
    </row>
    <row r="151" spans="1:7" ht="126">
      <c r="A151" s="87" t="s">
        <v>63</v>
      </c>
      <c r="B151" s="153" t="s">
        <v>173</v>
      </c>
      <c r="C151" s="11" t="s">
        <v>21</v>
      </c>
      <c r="D151" s="11" t="s">
        <v>27</v>
      </c>
      <c r="E151" s="14" t="s">
        <v>64</v>
      </c>
      <c r="F151" s="14"/>
      <c r="G151" s="15">
        <f>G152+G153+G154</f>
        <v>3510.6000000000004</v>
      </c>
    </row>
    <row r="152" spans="1:7" ht="94.5">
      <c r="A152" s="88" t="s">
        <v>25</v>
      </c>
      <c r="B152" s="154" t="s">
        <v>173</v>
      </c>
      <c r="C152" s="17" t="s">
        <v>21</v>
      </c>
      <c r="D152" s="17" t="s">
        <v>27</v>
      </c>
      <c r="E152" s="17" t="s">
        <v>64</v>
      </c>
      <c r="F152" s="17">
        <v>100</v>
      </c>
      <c r="G152" s="18">
        <v>2544.3000000000002</v>
      </c>
    </row>
    <row r="153" spans="1:7" ht="31.5">
      <c r="A153" s="88" t="s">
        <v>19</v>
      </c>
      <c r="B153" s="154" t="s">
        <v>173</v>
      </c>
      <c r="C153" s="17" t="s">
        <v>21</v>
      </c>
      <c r="D153" s="17" t="s">
        <v>27</v>
      </c>
      <c r="E153" s="17" t="s">
        <v>64</v>
      </c>
      <c r="F153" s="17">
        <v>200</v>
      </c>
      <c r="G153" s="18">
        <v>963.3</v>
      </c>
    </row>
    <row r="154" spans="1:7" ht="16.5" thickBot="1">
      <c r="A154" s="89" t="s">
        <v>31</v>
      </c>
      <c r="B154" s="155" t="s">
        <v>173</v>
      </c>
      <c r="C154" s="19" t="s">
        <v>21</v>
      </c>
      <c r="D154" s="19" t="s">
        <v>27</v>
      </c>
      <c r="E154" s="17" t="s">
        <v>64</v>
      </c>
      <c r="F154" s="19">
        <v>800</v>
      </c>
      <c r="G154" s="20">
        <v>3</v>
      </c>
    </row>
    <row r="155" spans="1:7" s="193" customFormat="1" ht="37.9" customHeight="1" thickBot="1">
      <c r="A155" s="126" t="s">
        <v>157</v>
      </c>
      <c r="B155" s="145" t="s">
        <v>173</v>
      </c>
      <c r="C155" s="135"/>
      <c r="D155" s="135"/>
      <c r="E155" s="135"/>
      <c r="F155" s="135"/>
      <c r="G155" s="73">
        <f>G156</f>
        <v>2355</v>
      </c>
    </row>
    <row r="156" spans="1:7" ht="18.75">
      <c r="A156" s="295" t="s">
        <v>8</v>
      </c>
      <c r="B156" s="172" t="s">
        <v>173</v>
      </c>
      <c r="C156" s="172" t="s">
        <v>9</v>
      </c>
      <c r="D156" s="172"/>
      <c r="E156" s="172"/>
      <c r="F156" s="172"/>
      <c r="G156" s="296">
        <f>G157</f>
        <v>2355</v>
      </c>
    </row>
    <row r="157" spans="1:7" ht="50.25" customHeight="1">
      <c r="A157" s="103" t="s">
        <v>41</v>
      </c>
      <c r="B157" s="173" t="s">
        <v>173</v>
      </c>
      <c r="C157" s="47" t="s">
        <v>9</v>
      </c>
      <c r="D157" s="47" t="s">
        <v>42</v>
      </c>
      <c r="E157" s="47"/>
      <c r="F157" s="47"/>
      <c r="G157" s="44">
        <f>G158</f>
        <v>2355</v>
      </c>
    </row>
    <row r="158" spans="1:7" ht="31.5">
      <c r="A158" s="85" t="s">
        <v>43</v>
      </c>
      <c r="B158" s="151" t="s">
        <v>173</v>
      </c>
      <c r="C158" s="8" t="s">
        <v>9</v>
      </c>
      <c r="D158" s="8" t="s">
        <v>42</v>
      </c>
      <c r="E158" s="8">
        <v>93</v>
      </c>
      <c r="F158" s="8"/>
      <c r="G158" s="9">
        <f>G159+G163</f>
        <v>2355</v>
      </c>
    </row>
    <row r="159" spans="1:7" ht="31.5">
      <c r="A159" s="86" t="s">
        <v>44</v>
      </c>
      <c r="B159" s="152" t="s">
        <v>173</v>
      </c>
      <c r="C159" s="11" t="s">
        <v>9</v>
      </c>
      <c r="D159" s="11" t="s">
        <v>42</v>
      </c>
      <c r="E159" s="11" t="s">
        <v>45</v>
      </c>
      <c r="F159" s="11"/>
      <c r="G159" s="12">
        <f>G160</f>
        <v>1497</v>
      </c>
    </row>
    <row r="160" spans="1:7" ht="31.5">
      <c r="A160" s="87" t="s">
        <v>15</v>
      </c>
      <c r="B160" s="153" t="s">
        <v>173</v>
      </c>
      <c r="C160" s="14" t="s">
        <v>9</v>
      </c>
      <c r="D160" s="14" t="s">
        <v>42</v>
      </c>
      <c r="E160" s="14" t="s">
        <v>46</v>
      </c>
      <c r="F160" s="14"/>
      <c r="G160" s="15">
        <f>G161+G162</f>
        <v>1497</v>
      </c>
    </row>
    <row r="161" spans="1:7" ht="50.25" customHeight="1">
      <c r="A161" s="88" t="s">
        <v>25</v>
      </c>
      <c r="B161" s="154" t="s">
        <v>173</v>
      </c>
      <c r="C161" s="17" t="s">
        <v>9</v>
      </c>
      <c r="D161" s="17" t="s">
        <v>42</v>
      </c>
      <c r="E161" s="17" t="s">
        <v>46</v>
      </c>
      <c r="F161" s="17">
        <v>100</v>
      </c>
      <c r="G161" s="18">
        <v>1431.6</v>
      </c>
    </row>
    <row r="162" spans="1:7" ht="32.450000000000003" customHeight="1">
      <c r="A162" s="88" t="s">
        <v>19</v>
      </c>
      <c r="B162" s="154" t="s">
        <v>173</v>
      </c>
      <c r="C162" s="17" t="s">
        <v>9</v>
      </c>
      <c r="D162" s="17" t="s">
        <v>42</v>
      </c>
      <c r="E162" s="17" t="s">
        <v>46</v>
      </c>
      <c r="F162" s="17" t="s">
        <v>74</v>
      </c>
      <c r="G162" s="206">
        <v>65.400000000000006</v>
      </c>
    </row>
    <row r="163" spans="1:7" ht="31.5">
      <c r="A163" s="86" t="s">
        <v>47</v>
      </c>
      <c r="B163" s="152" t="s">
        <v>173</v>
      </c>
      <c r="C163" s="11" t="s">
        <v>9</v>
      </c>
      <c r="D163" s="11" t="s">
        <v>42</v>
      </c>
      <c r="E163" s="11" t="s">
        <v>48</v>
      </c>
      <c r="F163" s="11"/>
      <c r="G163" s="12">
        <f>G164</f>
        <v>858</v>
      </c>
    </row>
    <row r="164" spans="1:7" ht="31.5">
      <c r="A164" s="87" t="s">
        <v>15</v>
      </c>
      <c r="B164" s="153" t="s">
        <v>173</v>
      </c>
      <c r="C164" s="14" t="s">
        <v>9</v>
      </c>
      <c r="D164" s="14" t="s">
        <v>42</v>
      </c>
      <c r="E164" s="14" t="s">
        <v>49</v>
      </c>
      <c r="F164" s="14"/>
      <c r="G164" s="15">
        <f>G165+G166+G167</f>
        <v>858</v>
      </c>
    </row>
    <row r="165" spans="1:7" ht="50.25" customHeight="1">
      <c r="A165" s="88" t="s">
        <v>25</v>
      </c>
      <c r="B165" s="154" t="s">
        <v>173</v>
      </c>
      <c r="C165" s="17" t="s">
        <v>9</v>
      </c>
      <c r="D165" s="17" t="s">
        <v>42</v>
      </c>
      <c r="E165" s="17" t="s">
        <v>49</v>
      </c>
      <c r="F165" s="17">
        <v>100</v>
      </c>
      <c r="G165" s="18">
        <v>683.1</v>
      </c>
    </row>
    <row r="166" spans="1:7" ht="31.5">
      <c r="A166" s="88" t="s">
        <v>19</v>
      </c>
      <c r="B166" s="154" t="s">
        <v>173</v>
      </c>
      <c r="C166" s="17" t="s">
        <v>9</v>
      </c>
      <c r="D166" s="17" t="s">
        <v>42</v>
      </c>
      <c r="E166" s="17" t="s">
        <v>49</v>
      </c>
      <c r="F166" s="17">
        <v>200</v>
      </c>
      <c r="G166" s="18">
        <v>164.9</v>
      </c>
    </row>
    <row r="167" spans="1:7" ht="16.5" thickBot="1">
      <c r="A167" s="89" t="s">
        <v>31</v>
      </c>
      <c r="B167" s="155" t="s">
        <v>173</v>
      </c>
      <c r="C167" s="19" t="s">
        <v>9</v>
      </c>
      <c r="D167" s="19" t="s">
        <v>42</v>
      </c>
      <c r="E167" s="17" t="s">
        <v>49</v>
      </c>
      <c r="F167" s="19">
        <v>800</v>
      </c>
      <c r="G167" s="18">
        <v>10</v>
      </c>
    </row>
    <row r="168" spans="1:7" ht="57" thickBot="1">
      <c r="A168" s="124" t="s">
        <v>158</v>
      </c>
      <c r="B168" s="144" t="s">
        <v>174</v>
      </c>
      <c r="C168" s="125"/>
      <c r="D168" s="125"/>
      <c r="E168" s="125"/>
      <c r="F168" s="125"/>
      <c r="G168" s="73">
        <f>G177+G201+G213+G218+G223</f>
        <v>805652.20000000007</v>
      </c>
    </row>
    <row r="169" spans="1:7" ht="18.75">
      <c r="A169" s="295" t="s">
        <v>8</v>
      </c>
      <c r="B169" s="172" t="s">
        <v>174</v>
      </c>
      <c r="C169" s="172" t="s">
        <v>9</v>
      </c>
      <c r="D169" s="172"/>
      <c r="E169" s="194"/>
      <c r="F169" s="194"/>
      <c r="G169" s="123">
        <f>G170</f>
        <v>5278.2</v>
      </c>
    </row>
    <row r="170" spans="1:7" ht="63">
      <c r="A170" s="103" t="s">
        <v>41</v>
      </c>
      <c r="B170" s="173" t="s">
        <v>174</v>
      </c>
      <c r="C170" s="47" t="s">
        <v>9</v>
      </c>
      <c r="D170" s="47" t="s">
        <v>42</v>
      </c>
      <c r="E170" s="132"/>
      <c r="F170" s="132"/>
      <c r="G170" s="12">
        <f>G171</f>
        <v>5278.2</v>
      </c>
    </row>
    <row r="171" spans="1:7" ht="31.5">
      <c r="A171" s="86" t="s">
        <v>32</v>
      </c>
      <c r="B171" s="152" t="s">
        <v>174</v>
      </c>
      <c r="C171" s="11" t="s">
        <v>9</v>
      </c>
      <c r="D171" s="11" t="s">
        <v>42</v>
      </c>
      <c r="E171" s="11">
        <v>99</v>
      </c>
      <c r="F171" s="11"/>
      <c r="G171" s="12">
        <f>G172</f>
        <v>5278.2</v>
      </c>
    </row>
    <row r="172" spans="1:7" ht="31.5">
      <c r="A172" s="86" t="s">
        <v>50</v>
      </c>
      <c r="B172" s="152" t="s">
        <v>174</v>
      </c>
      <c r="C172" s="11" t="s">
        <v>9</v>
      </c>
      <c r="D172" s="11" t="s">
        <v>42</v>
      </c>
      <c r="E172" s="11" t="s">
        <v>34</v>
      </c>
      <c r="F172" s="11"/>
      <c r="G172" s="12">
        <f>G173</f>
        <v>5278.2</v>
      </c>
    </row>
    <row r="173" spans="1:7" ht="31.5">
      <c r="A173" s="87" t="s">
        <v>15</v>
      </c>
      <c r="B173" s="153" t="s">
        <v>174</v>
      </c>
      <c r="C173" s="14" t="s">
        <v>9</v>
      </c>
      <c r="D173" s="14" t="s">
        <v>42</v>
      </c>
      <c r="E173" s="14" t="s">
        <v>51</v>
      </c>
      <c r="F173" s="14"/>
      <c r="G173" s="15">
        <f>G174+G175+G176</f>
        <v>5278.2</v>
      </c>
    </row>
    <row r="174" spans="1:7" ht="94.5">
      <c r="A174" s="88" t="s">
        <v>25</v>
      </c>
      <c r="B174" s="154" t="s">
        <v>174</v>
      </c>
      <c r="C174" s="17" t="s">
        <v>9</v>
      </c>
      <c r="D174" s="17" t="s">
        <v>42</v>
      </c>
      <c r="E174" s="17" t="s">
        <v>51</v>
      </c>
      <c r="F174" s="17">
        <v>100</v>
      </c>
      <c r="G174" s="18">
        <v>4834</v>
      </c>
    </row>
    <row r="175" spans="1:7" ht="31.5">
      <c r="A175" s="88" t="s">
        <v>19</v>
      </c>
      <c r="B175" s="154" t="s">
        <v>174</v>
      </c>
      <c r="C175" s="17" t="s">
        <v>9</v>
      </c>
      <c r="D175" s="17" t="s">
        <v>42</v>
      </c>
      <c r="E175" s="17" t="s">
        <v>51</v>
      </c>
      <c r="F175" s="17">
        <v>200</v>
      </c>
      <c r="G175" s="18">
        <v>440.9</v>
      </c>
    </row>
    <row r="176" spans="1:7" ht="16.5" thickBot="1">
      <c r="A176" s="89" t="s">
        <v>31</v>
      </c>
      <c r="B176" s="155" t="s">
        <v>174</v>
      </c>
      <c r="C176" s="19" t="s">
        <v>9</v>
      </c>
      <c r="D176" s="19" t="s">
        <v>42</v>
      </c>
      <c r="E176" s="17" t="s">
        <v>51</v>
      </c>
      <c r="F176" s="19">
        <v>800</v>
      </c>
      <c r="G176" s="20">
        <v>3.3</v>
      </c>
    </row>
    <row r="177" spans="1:7" ht="19.5" thickBot="1">
      <c r="A177" s="92" t="s">
        <v>59</v>
      </c>
      <c r="B177" s="159" t="s">
        <v>174</v>
      </c>
      <c r="C177" s="27"/>
      <c r="D177" s="27"/>
      <c r="E177" s="27"/>
      <c r="F177" s="27"/>
      <c r="G177" s="28">
        <f>G169</f>
        <v>5278.2</v>
      </c>
    </row>
    <row r="178" spans="1:7" ht="19.5" thickBot="1">
      <c r="A178" s="83" t="s">
        <v>97</v>
      </c>
      <c r="B178" s="142" t="s">
        <v>174</v>
      </c>
      <c r="C178" s="40" t="s">
        <v>67</v>
      </c>
      <c r="D178" s="40"/>
      <c r="E178" s="40"/>
      <c r="F178" s="40"/>
      <c r="G178" s="41"/>
    </row>
    <row r="179" spans="1:7">
      <c r="A179" s="97" t="s">
        <v>98</v>
      </c>
      <c r="B179" s="170" t="s">
        <v>174</v>
      </c>
      <c r="C179" s="42" t="s">
        <v>67</v>
      </c>
      <c r="D179" s="42" t="s">
        <v>9</v>
      </c>
      <c r="E179" s="42"/>
      <c r="F179" s="42"/>
      <c r="G179" s="43">
        <f>G180+G182</f>
        <v>329502.5</v>
      </c>
    </row>
    <row r="180" spans="1:7" ht="47.25">
      <c r="A180" s="87" t="s">
        <v>99</v>
      </c>
      <c r="B180" s="153" t="s">
        <v>174</v>
      </c>
      <c r="C180" s="14" t="s">
        <v>67</v>
      </c>
      <c r="D180" s="14" t="s">
        <v>9</v>
      </c>
      <c r="E180" s="14" t="s">
        <v>100</v>
      </c>
      <c r="F180" s="14"/>
      <c r="G180" s="15">
        <f>G181</f>
        <v>136269.29999999999</v>
      </c>
    </row>
    <row r="181" spans="1:7" ht="47.25">
      <c r="A181" s="89" t="s">
        <v>57</v>
      </c>
      <c r="B181" s="155" t="s">
        <v>174</v>
      </c>
      <c r="C181" s="17" t="s">
        <v>67</v>
      </c>
      <c r="D181" s="17" t="s">
        <v>9</v>
      </c>
      <c r="E181" s="17" t="s">
        <v>100</v>
      </c>
      <c r="F181" s="17" t="s">
        <v>58</v>
      </c>
      <c r="G181" s="45">
        <v>136269.29999999999</v>
      </c>
    </row>
    <row r="182" spans="1:7" ht="141.75">
      <c r="A182" s="87" t="s">
        <v>101</v>
      </c>
      <c r="B182" s="153" t="s">
        <v>178</v>
      </c>
      <c r="C182" s="14" t="s">
        <v>67</v>
      </c>
      <c r="D182" s="14" t="s">
        <v>9</v>
      </c>
      <c r="E182" s="14" t="s">
        <v>102</v>
      </c>
      <c r="F182" s="14"/>
      <c r="G182" s="15">
        <f>G183</f>
        <v>193233.2</v>
      </c>
    </row>
    <row r="183" spans="1:7" ht="47.25">
      <c r="A183" s="89" t="s">
        <v>57</v>
      </c>
      <c r="B183" s="155" t="s">
        <v>174</v>
      </c>
      <c r="C183" s="17" t="s">
        <v>67</v>
      </c>
      <c r="D183" s="17" t="s">
        <v>9</v>
      </c>
      <c r="E183" s="17" t="s">
        <v>102</v>
      </c>
      <c r="F183" s="17" t="s">
        <v>58</v>
      </c>
      <c r="G183" s="305">
        <v>193233.2</v>
      </c>
    </row>
    <row r="184" spans="1:7">
      <c r="A184" s="88"/>
      <c r="B184" s="154"/>
      <c r="C184" s="17"/>
      <c r="D184" s="17"/>
      <c r="E184" s="17"/>
      <c r="F184" s="17"/>
      <c r="G184" s="18"/>
    </row>
    <row r="185" spans="1:7">
      <c r="A185" s="90" t="s">
        <v>104</v>
      </c>
      <c r="B185" s="156" t="s">
        <v>174</v>
      </c>
      <c r="C185" s="22" t="s">
        <v>67</v>
      </c>
      <c r="D185" s="22" t="s">
        <v>11</v>
      </c>
      <c r="E185" s="22"/>
      <c r="F185" s="22"/>
      <c r="G185" s="23">
        <f>G186+G189+G192</f>
        <v>380933.8</v>
      </c>
    </row>
    <row r="186" spans="1:7" ht="33" customHeight="1">
      <c r="A186" s="102" t="s">
        <v>105</v>
      </c>
      <c r="B186" s="152" t="s">
        <v>174</v>
      </c>
      <c r="C186" s="11" t="s">
        <v>67</v>
      </c>
      <c r="D186" s="11" t="s">
        <v>11</v>
      </c>
      <c r="E186" s="11"/>
      <c r="F186" s="11"/>
      <c r="G186" s="15">
        <f>G187</f>
        <v>47752.1</v>
      </c>
    </row>
    <row r="187" spans="1:7" ht="47.25">
      <c r="A187" s="87" t="s">
        <v>99</v>
      </c>
      <c r="B187" s="153" t="s">
        <v>174</v>
      </c>
      <c r="C187" s="14" t="s">
        <v>67</v>
      </c>
      <c r="D187" s="14" t="s">
        <v>11</v>
      </c>
      <c r="E187" s="14" t="s">
        <v>106</v>
      </c>
      <c r="F187" s="14"/>
      <c r="G187" s="15">
        <f>G188</f>
        <v>47752.1</v>
      </c>
    </row>
    <row r="188" spans="1:7" ht="47.25">
      <c r="A188" s="89" t="s">
        <v>57</v>
      </c>
      <c r="B188" s="155" t="s">
        <v>174</v>
      </c>
      <c r="C188" s="17" t="s">
        <v>67</v>
      </c>
      <c r="D188" s="17" t="s">
        <v>11</v>
      </c>
      <c r="E188" s="17" t="s">
        <v>106</v>
      </c>
      <c r="F188" s="17" t="s">
        <v>58</v>
      </c>
      <c r="G188" s="45">
        <v>47752.1</v>
      </c>
    </row>
    <row r="189" spans="1:7" ht="236.25">
      <c r="A189" s="87" t="s">
        <v>159</v>
      </c>
      <c r="B189" s="153" t="s">
        <v>174</v>
      </c>
      <c r="C189" s="14" t="s">
        <v>67</v>
      </c>
      <c r="D189" s="14" t="s">
        <v>11</v>
      </c>
      <c r="E189" s="14" t="s">
        <v>108</v>
      </c>
      <c r="F189" s="14"/>
      <c r="G189" s="44">
        <f>G190</f>
        <v>317244.3</v>
      </c>
    </row>
    <row r="190" spans="1:7" ht="47.25">
      <c r="A190" s="89" t="s">
        <v>57</v>
      </c>
      <c r="B190" s="155" t="s">
        <v>174</v>
      </c>
      <c r="C190" s="17" t="s">
        <v>67</v>
      </c>
      <c r="D190" s="17" t="s">
        <v>11</v>
      </c>
      <c r="E190" s="17" t="s">
        <v>108</v>
      </c>
      <c r="F190" s="17" t="s">
        <v>58</v>
      </c>
      <c r="G190" s="45">
        <v>317244.3</v>
      </c>
    </row>
    <row r="191" spans="1:7">
      <c r="A191" s="200"/>
      <c r="B191" s="155"/>
      <c r="C191" s="17"/>
      <c r="D191" s="17"/>
      <c r="E191" s="17"/>
      <c r="F191" s="17"/>
      <c r="G191" s="45"/>
    </row>
    <row r="192" spans="1:7">
      <c r="A192" s="86" t="s">
        <v>109</v>
      </c>
      <c r="B192" s="152" t="s">
        <v>174</v>
      </c>
      <c r="C192" s="11" t="s">
        <v>67</v>
      </c>
      <c r="D192" s="11" t="s">
        <v>11</v>
      </c>
      <c r="E192" s="11"/>
      <c r="F192" s="11"/>
      <c r="G192" s="12">
        <f>G193</f>
        <v>15937.4</v>
      </c>
    </row>
    <row r="193" spans="1:17" ht="47.25">
      <c r="A193" s="87" t="s">
        <v>99</v>
      </c>
      <c r="B193" s="153" t="s">
        <v>174</v>
      </c>
      <c r="C193" s="14" t="s">
        <v>67</v>
      </c>
      <c r="D193" s="14" t="s">
        <v>11</v>
      </c>
      <c r="E193" s="14" t="s">
        <v>110</v>
      </c>
      <c r="F193" s="14"/>
      <c r="G193" s="15">
        <f>G194</f>
        <v>15937.4</v>
      </c>
    </row>
    <row r="194" spans="1:17" ht="47.25">
      <c r="A194" s="89" t="s">
        <v>57</v>
      </c>
      <c r="B194" s="155" t="s">
        <v>174</v>
      </c>
      <c r="C194" s="17" t="s">
        <v>67</v>
      </c>
      <c r="D194" s="17" t="s">
        <v>11</v>
      </c>
      <c r="E194" s="17" t="s">
        <v>110</v>
      </c>
      <c r="F194" s="17" t="s">
        <v>58</v>
      </c>
      <c r="G194" s="18">
        <v>15937.4</v>
      </c>
    </row>
    <row r="195" spans="1:17" ht="31.5">
      <c r="A195" s="90" t="s">
        <v>111</v>
      </c>
      <c r="B195" s="163" t="s">
        <v>174</v>
      </c>
      <c r="C195" s="22" t="s">
        <v>67</v>
      </c>
      <c r="D195" s="22" t="s">
        <v>21</v>
      </c>
      <c r="E195" s="22" t="s">
        <v>112</v>
      </c>
      <c r="F195" s="22"/>
      <c r="G195" s="23">
        <f>G196</f>
        <v>69575.5</v>
      </c>
    </row>
    <row r="196" spans="1:17" ht="47.25">
      <c r="A196" s="87" t="s">
        <v>99</v>
      </c>
      <c r="B196" s="153" t="s">
        <v>174</v>
      </c>
      <c r="C196" s="14" t="s">
        <v>67</v>
      </c>
      <c r="D196" s="14" t="s">
        <v>21</v>
      </c>
      <c r="E196" s="14" t="s">
        <v>112</v>
      </c>
      <c r="F196" s="14"/>
      <c r="G196" s="15">
        <f>G197</f>
        <v>69575.5</v>
      </c>
    </row>
    <row r="197" spans="1:17" ht="47.25">
      <c r="A197" s="89" t="s">
        <v>57</v>
      </c>
      <c r="B197" s="155" t="s">
        <v>174</v>
      </c>
      <c r="C197" s="17" t="s">
        <v>67</v>
      </c>
      <c r="D197" s="17" t="s">
        <v>21</v>
      </c>
      <c r="E197" s="17" t="s">
        <v>112</v>
      </c>
      <c r="F197" s="17" t="s">
        <v>58</v>
      </c>
      <c r="G197" s="18">
        <v>69575.5</v>
      </c>
    </row>
    <row r="198" spans="1:17">
      <c r="A198" s="90" t="s">
        <v>113</v>
      </c>
      <c r="B198" s="163" t="s">
        <v>174</v>
      </c>
      <c r="C198" s="22" t="s">
        <v>67</v>
      </c>
      <c r="D198" s="22" t="s">
        <v>67</v>
      </c>
      <c r="E198" s="22"/>
      <c r="F198" s="22"/>
      <c r="G198" s="23">
        <f>G199</f>
        <v>872.8</v>
      </c>
    </row>
    <row r="199" spans="1:17" ht="47.25">
      <c r="A199" s="87" t="s">
        <v>99</v>
      </c>
      <c r="B199" s="153" t="s">
        <v>174</v>
      </c>
      <c r="C199" s="14" t="s">
        <v>67</v>
      </c>
      <c r="D199" s="14" t="s">
        <v>67</v>
      </c>
      <c r="E199" s="14" t="s">
        <v>116</v>
      </c>
      <c r="F199" s="14"/>
      <c r="G199" s="15">
        <f>G200</f>
        <v>872.8</v>
      </c>
    </row>
    <row r="200" spans="1:17" ht="48" thickBot="1">
      <c r="A200" s="89" t="s">
        <v>57</v>
      </c>
      <c r="B200" s="174" t="s">
        <v>174</v>
      </c>
      <c r="C200" s="19" t="s">
        <v>67</v>
      </c>
      <c r="D200" s="19" t="s">
        <v>67</v>
      </c>
      <c r="E200" s="17" t="s">
        <v>116</v>
      </c>
      <c r="F200" s="19" t="s">
        <v>58</v>
      </c>
      <c r="G200" s="20">
        <v>872.8</v>
      </c>
    </row>
    <row r="201" spans="1:17" ht="19.5" thickBot="1">
      <c r="A201" s="92" t="s">
        <v>119</v>
      </c>
      <c r="B201" s="159" t="s">
        <v>174</v>
      </c>
      <c r="C201" s="27"/>
      <c r="D201" s="27"/>
      <c r="E201" s="27"/>
      <c r="F201" s="27"/>
      <c r="G201" s="28">
        <f>G179+G185+G195+G198</f>
        <v>780884.60000000009</v>
      </c>
    </row>
    <row r="202" spans="1:17" ht="19.5" thickBot="1">
      <c r="A202" s="83" t="s">
        <v>120</v>
      </c>
      <c r="B202" s="142" t="s">
        <v>174</v>
      </c>
      <c r="C202" s="40"/>
      <c r="D202" s="40"/>
      <c r="E202" s="40"/>
      <c r="F202" s="40"/>
      <c r="G202" s="46"/>
    </row>
    <row r="203" spans="1:17" s="190" customFormat="1" ht="18.75">
      <c r="A203" s="297" t="s">
        <v>122</v>
      </c>
      <c r="B203" s="175" t="s">
        <v>174</v>
      </c>
      <c r="C203" s="74" t="s">
        <v>121</v>
      </c>
      <c r="D203" s="74"/>
      <c r="E203" s="74"/>
      <c r="F203" s="74"/>
      <c r="G203" s="298">
        <f>G204+G207+G210</f>
        <v>13655.9</v>
      </c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</row>
    <row r="204" spans="1:17" ht="31.5">
      <c r="A204" s="103" t="s">
        <v>123</v>
      </c>
      <c r="B204" s="158" t="s">
        <v>174</v>
      </c>
      <c r="C204" s="47" t="s">
        <v>121</v>
      </c>
      <c r="D204" s="47" t="s">
        <v>9</v>
      </c>
      <c r="E204" s="231" t="s">
        <v>125</v>
      </c>
      <c r="F204" s="48"/>
      <c r="G204" s="49">
        <f>G205</f>
        <v>1179.2</v>
      </c>
    </row>
    <row r="205" spans="1:17" ht="47.25">
      <c r="A205" s="87" t="s">
        <v>124</v>
      </c>
      <c r="B205" s="153" t="s">
        <v>174</v>
      </c>
      <c r="C205" s="14" t="s">
        <v>121</v>
      </c>
      <c r="D205" s="14" t="s">
        <v>9</v>
      </c>
      <c r="E205" s="34" t="s">
        <v>125</v>
      </c>
      <c r="F205" s="34"/>
      <c r="G205" s="50">
        <f>G206</f>
        <v>1179.2</v>
      </c>
    </row>
    <row r="206" spans="1:17" ht="47.25">
      <c r="A206" s="88" t="s">
        <v>57</v>
      </c>
      <c r="B206" s="154" t="s">
        <v>174</v>
      </c>
      <c r="C206" s="17" t="s">
        <v>121</v>
      </c>
      <c r="D206" s="17" t="s">
        <v>9</v>
      </c>
      <c r="E206" s="36" t="s">
        <v>125</v>
      </c>
      <c r="F206" s="36">
        <v>600</v>
      </c>
      <c r="G206" s="51">
        <v>1179.2</v>
      </c>
    </row>
    <row r="207" spans="1:17">
      <c r="A207" s="86" t="s">
        <v>126</v>
      </c>
      <c r="B207" s="152" t="s">
        <v>174</v>
      </c>
      <c r="C207" s="11" t="s">
        <v>121</v>
      </c>
      <c r="D207" s="11" t="s">
        <v>9</v>
      </c>
      <c r="E207" s="11" t="s">
        <v>127</v>
      </c>
      <c r="F207" s="11"/>
      <c r="G207" s="52">
        <f>G208</f>
        <v>937.2</v>
      </c>
    </row>
    <row r="208" spans="1:17" ht="47.25">
      <c r="A208" s="87" t="s">
        <v>124</v>
      </c>
      <c r="B208" s="153" t="s">
        <v>174</v>
      </c>
      <c r="C208" s="11" t="s">
        <v>121</v>
      </c>
      <c r="D208" s="11" t="s">
        <v>9</v>
      </c>
      <c r="E208" s="14" t="s">
        <v>127</v>
      </c>
      <c r="F208" s="14"/>
      <c r="G208" s="50">
        <f>G209</f>
        <v>937.2</v>
      </c>
    </row>
    <row r="209" spans="1:7" ht="47.25">
      <c r="A209" s="89" t="s">
        <v>57</v>
      </c>
      <c r="B209" s="155" t="s">
        <v>174</v>
      </c>
      <c r="C209" s="17" t="s">
        <v>121</v>
      </c>
      <c r="D209" s="17" t="s">
        <v>9</v>
      </c>
      <c r="E209" s="17" t="s">
        <v>127</v>
      </c>
      <c r="F209" s="17" t="s">
        <v>58</v>
      </c>
      <c r="G209" s="18">
        <v>937.2</v>
      </c>
    </row>
    <row r="210" spans="1:7">
      <c r="A210" s="86" t="s">
        <v>128</v>
      </c>
      <c r="B210" s="152" t="s">
        <v>174</v>
      </c>
      <c r="C210" s="11" t="s">
        <v>121</v>
      </c>
      <c r="D210" s="11" t="s">
        <v>9</v>
      </c>
      <c r="E210" s="11" t="s">
        <v>129</v>
      </c>
      <c r="F210" s="11"/>
      <c r="G210" s="12">
        <f>G211</f>
        <v>11539.5</v>
      </c>
    </row>
    <row r="211" spans="1:7" ht="47.25">
      <c r="A211" s="87" t="s">
        <v>124</v>
      </c>
      <c r="B211" s="153" t="s">
        <v>174</v>
      </c>
      <c r="C211" s="11" t="s">
        <v>121</v>
      </c>
      <c r="D211" s="11" t="s">
        <v>9</v>
      </c>
      <c r="E211" s="14" t="s">
        <v>129</v>
      </c>
      <c r="F211" s="14"/>
      <c r="G211" s="12">
        <f>G212</f>
        <v>11539.5</v>
      </c>
    </row>
    <row r="212" spans="1:7" ht="50.25" customHeight="1" thickBot="1">
      <c r="A212" s="104" t="s">
        <v>57</v>
      </c>
      <c r="B212" s="176" t="s">
        <v>174</v>
      </c>
      <c r="C212" s="53" t="s">
        <v>121</v>
      </c>
      <c r="D212" s="53" t="s">
        <v>9</v>
      </c>
      <c r="E212" s="17" t="s">
        <v>129</v>
      </c>
      <c r="F212" s="53" t="s">
        <v>58</v>
      </c>
      <c r="G212" s="20">
        <v>11539.5</v>
      </c>
    </row>
    <row r="213" spans="1:7" ht="19.5" thickBot="1">
      <c r="A213" s="92" t="s">
        <v>160</v>
      </c>
      <c r="B213" s="159" t="s">
        <v>174</v>
      </c>
      <c r="C213" s="27"/>
      <c r="D213" s="27"/>
      <c r="E213" s="27"/>
      <c r="F213" s="27"/>
      <c r="G213" s="28">
        <f>G203</f>
        <v>13655.9</v>
      </c>
    </row>
    <row r="214" spans="1:7" ht="19.5" thickBot="1">
      <c r="A214" s="83" t="s">
        <v>135</v>
      </c>
      <c r="B214" s="142" t="s">
        <v>174</v>
      </c>
      <c r="C214" s="40">
        <v>10</v>
      </c>
      <c r="D214" s="40"/>
      <c r="E214" s="40"/>
      <c r="F214" s="40"/>
      <c r="G214" s="41"/>
    </row>
    <row r="215" spans="1:7" ht="32.25" thickBot="1">
      <c r="A215" s="105" t="s">
        <v>140</v>
      </c>
      <c r="B215" s="201" t="s">
        <v>174</v>
      </c>
      <c r="C215" s="68" t="s">
        <v>141</v>
      </c>
      <c r="D215" s="68" t="s">
        <v>42</v>
      </c>
      <c r="E215" s="68"/>
      <c r="F215" s="68"/>
      <c r="G215" s="69">
        <f>G216</f>
        <v>860.2</v>
      </c>
    </row>
    <row r="216" spans="1:7" ht="111" thickBot="1">
      <c r="A216" s="233" t="s">
        <v>142</v>
      </c>
      <c r="B216" s="234" t="s">
        <v>174</v>
      </c>
      <c r="C216" s="235" t="s">
        <v>141</v>
      </c>
      <c r="D216" s="235" t="s">
        <v>42</v>
      </c>
      <c r="E216" s="235" t="s">
        <v>188</v>
      </c>
      <c r="F216" s="235"/>
      <c r="G216" s="236">
        <f>G217</f>
        <v>860.2</v>
      </c>
    </row>
    <row r="217" spans="1:7" ht="48" thickBot="1">
      <c r="A217" s="196" t="s">
        <v>57</v>
      </c>
      <c r="B217" s="197" t="s">
        <v>174</v>
      </c>
      <c r="C217" s="198" t="s">
        <v>141</v>
      </c>
      <c r="D217" s="198" t="s">
        <v>42</v>
      </c>
      <c r="E217" s="198" t="s">
        <v>188</v>
      </c>
      <c r="F217" s="198" t="s">
        <v>58</v>
      </c>
      <c r="G217" s="199">
        <v>860.2</v>
      </c>
    </row>
    <row r="218" spans="1:7" ht="19.5" thickBot="1">
      <c r="A218" s="92" t="s">
        <v>143</v>
      </c>
      <c r="B218" s="159" t="s">
        <v>174</v>
      </c>
      <c r="C218" s="56"/>
      <c r="D218" s="56"/>
      <c r="E218" s="56"/>
      <c r="F218" s="56"/>
      <c r="G218" s="28">
        <f>G215</f>
        <v>860.2</v>
      </c>
    </row>
    <row r="219" spans="1:7" ht="19.5" thickBot="1">
      <c r="A219" s="106" t="s">
        <v>148</v>
      </c>
      <c r="B219" s="146" t="s">
        <v>174</v>
      </c>
      <c r="C219" s="61">
        <v>12</v>
      </c>
      <c r="D219" s="61"/>
      <c r="E219" s="61"/>
      <c r="F219" s="61"/>
      <c r="G219" s="62"/>
    </row>
    <row r="220" spans="1:7">
      <c r="A220" s="85" t="s">
        <v>149</v>
      </c>
      <c r="B220" s="151" t="s">
        <v>174</v>
      </c>
      <c r="C220" s="8">
        <v>12</v>
      </c>
      <c r="D220" s="8" t="s">
        <v>11</v>
      </c>
      <c r="E220" s="8"/>
      <c r="F220" s="8"/>
      <c r="G220" s="63">
        <f>G221</f>
        <v>4973.3</v>
      </c>
    </row>
    <row r="221" spans="1:7" ht="47.25">
      <c r="A221" s="87" t="s">
        <v>150</v>
      </c>
      <c r="B221" s="153" t="s">
        <v>174</v>
      </c>
      <c r="C221" s="14">
        <v>12</v>
      </c>
      <c r="D221" s="14" t="s">
        <v>11</v>
      </c>
      <c r="E221" s="14" t="s">
        <v>151</v>
      </c>
      <c r="F221" s="14"/>
      <c r="G221" s="26">
        <f>G222</f>
        <v>4973.3</v>
      </c>
    </row>
    <row r="222" spans="1:7" ht="48" thickBot="1">
      <c r="A222" s="89" t="s">
        <v>57</v>
      </c>
      <c r="B222" s="155" t="s">
        <v>174</v>
      </c>
      <c r="C222" s="19">
        <v>12</v>
      </c>
      <c r="D222" s="19" t="s">
        <v>11</v>
      </c>
      <c r="E222" s="17" t="s">
        <v>151</v>
      </c>
      <c r="F222" s="19" t="s">
        <v>58</v>
      </c>
      <c r="G222" s="206">
        <v>4973.3</v>
      </c>
    </row>
    <row r="223" spans="1:7" ht="19.5" thickBot="1">
      <c r="A223" s="107" t="s">
        <v>152</v>
      </c>
      <c r="B223" s="177" t="s">
        <v>174</v>
      </c>
      <c r="C223" s="80"/>
      <c r="D223" s="80"/>
      <c r="E223" s="80"/>
      <c r="F223" s="80"/>
      <c r="G223" s="81">
        <f>G220</f>
        <v>4973.3</v>
      </c>
    </row>
    <row r="224" spans="1:7" ht="57" thickBot="1">
      <c r="A224" s="70" t="s">
        <v>161</v>
      </c>
      <c r="B224" s="144" t="s">
        <v>179</v>
      </c>
      <c r="C224" s="192"/>
      <c r="D224" s="192"/>
      <c r="E224" s="192"/>
      <c r="F224" s="192"/>
      <c r="G224" s="73">
        <f>G232+G236</f>
        <v>12935</v>
      </c>
    </row>
    <row r="225" spans="1:17" s="190" customFormat="1" ht="16.5" thickBot="1">
      <c r="A225" s="108" t="s">
        <v>52</v>
      </c>
      <c r="B225" s="178" t="s">
        <v>179</v>
      </c>
      <c r="C225" s="71" t="s">
        <v>9</v>
      </c>
      <c r="D225" s="71">
        <v>13</v>
      </c>
      <c r="E225" s="71"/>
      <c r="F225" s="71"/>
      <c r="G225" s="72">
        <f>G226</f>
        <v>4535</v>
      </c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</row>
    <row r="226" spans="1:17" ht="31.5">
      <c r="A226" s="85" t="s">
        <v>32</v>
      </c>
      <c r="B226" s="151" t="s">
        <v>179</v>
      </c>
      <c r="C226" s="8" t="s">
        <v>9</v>
      </c>
      <c r="D226" s="8">
        <v>13</v>
      </c>
      <c r="E226" s="8">
        <v>99</v>
      </c>
      <c r="F226" s="8"/>
      <c r="G226" s="9">
        <f>G227</f>
        <v>4535</v>
      </c>
    </row>
    <row r="227" spans="1:17">
      <c r="A227" s="86" t="s">
        <v>53</v>
      </c>
      <c r="B227" s="152" t="s">
        <v>179</v>
      </c>
      <c r="C227" s="11" t="s">
        <v>9</v>
      </c>
      <c r="D227" s="11">
        <v>13</v>
      </c>
      <c r="E227" s="11" t="s">
        <v>34</v>
      </c>
      <c r="F227" s="11"/>
      <c r="G227" s="12">
        <f>G228</f>
        <v>4535</v>
      </c>
    </row>
    <row r="228" spans="1:17" ht="31.5">
      <c r="A228" s="87" t="s">
        <v>15</v>
      </c>
      <c r="B228" s="153" t="s">
        <v>179</v>
      </c>
      <c r="C228" s="14" t="s">
        <v>9</v>
      </c>
      <c r="D228" s="14">
        <v>13</v>
      </c>
      <c r="E228" s="14" t="s">
        <v>54</v>
      </c>
      <c r="F228" s="14"/>
      <c r="G228" s="15">
        <f>G229+G230+G231</f>
        <v>4535</v>
      </c>
    </row>
    <row r="229" spans="1:17" ht="50.25" customHeight="1">
      <c r="A229" s="88" t="s">
        <v>25</v>
      </c>
      <c r="B229" s="154" t="s">
        <v>179</v>
      </c>
      <c r="C229" s="17" t="s">
        <v>9</v>
      </c>
      <c r="D229" s="17">
        <v>13</v>
      </c>
      <c r="E229" s="17" t="s">
        <v>54</v>
      </c>
      <c r="F229" s="17">
        <v>100</v>
      </c>
      <c r="G229" s="18">
        <v>4270</v>
      </c>
    </row>
    <row r="230" spans="1:17" ht="31.5">
      <c r="A230" s="88" t="s">
        <v>19</v>
      </c>
      <c r="B230" s="154" t="s">
        <v>179</v>
      </c>
      <c r="C230" s="17" t="s">
        <v>9</v>
      </c>
      <c r="D230" s="17">
        <v>13</v>
      </c>
      <c r="E230" s="17" t="s">
        <v>54</v>
      </c>
      <c r="F230" s="17">
        <v>200</v>
      </c>
      <c r="G230" s="18">
        <v>265</v>
      </c>
    </row>
    <row r="231" spans="1:17" ht="16.5" thickBot="1">
      <c r="A231" s="88" t="s">
        <v>31</v>
      </c>
      <c r="B231" s="154" t="s">
        <v>179</v>
      </c>
      <c r="C231" s="17" t="s">
        <v>9</v>
      </c>
      <c r="D231" s="17">
        <v>13</v>
      </c>
      <c r="E231" s="17" t="s">
        <v>54</v>
      </c>
      <c r="F231" s="17">
        <v>800</v>
      </c>
      <c r="G231" s="18"/>
    </row>
    <row r="232" spans="1:17" ht="19.5" thickBot="1">
      <c r="A232" s="92" t="s">
        <v>59</v>
      </c>
      <c r="B232" s="159" t="s">
        <v>179</v>
      </c>
      <c r="C232" s="27"/>
      <c r="D232" s="27"/>
      <c r="E232" s="27"/>
      <c r="F232" s="27"/>
      <c r="G232" s="28">
        <f>G225</f>
        <v>4535</v>
      </c>
    </row>
    <row r="233" spans="1:17" ht="31.5">
      <c r="A233" s="103" t="s">
        <v>93</v>
      </c>
      <c r="B233" s="158" t="s">
        <v>179</v>
      </c>
      <c r="C233" s="47" t="s">
        <v>39</v>
      </c>
      <c r="D233" s="47" t="s">
        <v>39</v>
      </c>
      <c r="E233" s="47"/>
      <c r="F233" s="47"/>
      <c r="G233" s="44">
        <f>G234</f>
        <v>8400</v>
      </c>
    </row>
    <row r="234" spans="1:17" s="185" customFormat="1" ht="35.450000000000003" customHeight="1">
      <c r="A234" s="35" t="s">
        <v>162</v>
      </c>
      <c r="B234" s="166" t="s">
        <v>179</v>
      </c>
      <c r="C234" s="11" t="s">
        <v>39</v>
      </c>
      <c r="D234" s="11" t="s">
        <v>39</v>
      </c>
      <c r="E234" s="14" t="s">
        <v>95</v>
      </c>
      <c r="F234" s="14"/>
      <c r="G234" s="183">
        <f>G235</f>
        <v>8400</v>
      </c>
    </row>
    <row r="235" spans="1:17" ht="16.5" thickBot="1">
      <c r="A235" s="88" t="s">
        <v>31</v>
      </c>
      <c r="B235" s="154" t="s">
        <v>179</v>
      </c>
      <c r="C235" s="17" t="s">
        <v>39</v>
      </c>
      <c r="D235" s="17" t="s">
        <v>39</v>
      </c>
      <c r="E235" s="17" t="s">
        <v>95</v>
      </c>
      <c r="F235" s="17">
        <v>800</v>
      </c>
      <c r="G235" s="18">
        <v>8400</v>
      </c>
    </row>
    <row r="236" spans="1:17" ht="19.5" thickBot="1">
      <c r="A236" s="107" t="s">
        <v>96</v>
      </c>
      <c r="B236" s="177" t="s">
        <v>179</v>
      </c>
      <c r="C236" s="80"/>
      <c r="D236" s="80"/>
      <c r="E236" s="80"/>
      <c r="F236" s="80"/>
      <c r="G236" s="81">
        <f>G233</f>
        <v>8400</v>
      </c>
    </row>
    <row r="237" spans="1:17" ht="57" thickBot="1">
      <c r="A237" s="70" t="s">
        <v>180</v>
      </c>
      <c r="B237" s="144" t="s">
        <v>181</v>
      </c>
      <c r="C237" s="192"/>
      <c r="D237" s="192"/>
      <c r="E237" s="192"/>
      <c r="F237" s="192"/>
      <c r="G237" s="73">
        <f>G238</f>
        <v>12550.8</v>
      </c>
    </row>
    <row r="238" spans="1:17" ht="31.5">
      <c r="A238" s="103" t="s">
        <v>60</v>
      </c>
      <c r="B238" s="158" t="s">
        <v>181</v>
      </c>
      <c r="C238" s="47" t="s">
        <v>21</v>
      </c>
      <c r="D238" s="47" t="s">
        <v>66</v>
      </c>
      <c r="E238" s="47"/>
      <c r="F238" s="47"/>
      <c r="G238" s="44">
        <f>G239</f>
        <v>12550.8</v>
      </c>
    </row>
    <row r="239" spans="1:17" ht="63.75" thickBot="1">
      <c r="A239" s="108" t="s">
        <v>65</v>
      </c>
      <c r="B239" s="178" t="s">
        <v>181</v>
      </c>
      <c r="C239" s="71" t="s">
        <v>21</v>
      </c>
      <c r="D239" s="71" t="s">
        <v>66</v>
      </c>
      <c r="E239" s="71" t="s">
        <v>67</v>
      </c>
      <c r="F239" s="71"/>
      <c r="G239" s="72">
        <f>G240</f>
        <v>12550.8</v>
      </c>
    </row>
    <row r="240" spans="1:17" ht="31.5">
      <c r="A240" s="91" t="s">
        <v>163</v>
      </c>
      <c r="B240" s="157" t="s">
        <v>181</v>
      </c>
      <c r="C240" s="24" t="s">
        <v>21</v>
      </c>
      <c r="D240" s="24" t="s">
        <v>66</v>
      </c>
      <c r="E240" s="77" t="s">
        <v>226</v>
      </c>
      <c r="F240" s="24"/>
      <c r="G240" s="25">
        <f>G241+G242+G243</f>
        <v>12550.8</v>
      </c>
    </row>
    <row r="241" spans="1:17" ht="94.5">
      <c r="A241" s="88" t="s">
        <v>25</v>
      </c>
      <c r="B241" s="154" t="s">
        <v>181</v>
      </c>
      <c r="C241" s="17" t="s">
        <v>21</v>
      </c>
      <c r="D241" s="17" t="s">
        <v>66</v>
      </c>
      <c r="E241" s="254" t="s">
        <v>226</v>
      </c>
      <c r="F241" s="17">
        <v>100</v>
      </c>
      <c r="G241" s="18">
        <v>11703.9</v>
      </c>
    </row>
    <row r="242" spans="1:17" ht="31.5">
      <c r="A242" s="88" t="s">
        <v>19</v>
      </c>
      <c r="B242" s="154" t="s">
        <v>181</v>
      </c>
      <c r="C242" s="17" t="s">
        <v>21</v>
      </c>
      <c r="D242" s="17" t="s">
        <v>66</v>
      </c>
      <c r="E242" s="254" t="s">
        <v>226</v>
      </c>
      <c r="F242" s="17">
        <v>200</v>
      </c>
      <c r="G242" s="18">
        <v>748.4</v>
      </c>
    </row>
    <row r="243" spans="1:17" ht="14.45" customHeight="1" thickBot="1">
      <c r="A243" s="89" t="s">
        <v>31</v>
      </c>
      <c r="B243" s="155" t="s">
        <v>181</v>
      </c>
      <c r="C243" s="19" t="s">
        <v>21</v>
      </c>
      <c r="D243" s="19" t="s">
        <v>66</v>
      </c>
      <c r="E243" s="254" t="s">
        <v>226</v>
      </c>
      <c r="F243" s="19">
        <v>800</v>
      </c>
      <c r="G243" s="20">
        <v>98.5</v>
      </c>
    </row>
    <row r="244" spans="1:17" s="190" customFormat="1" ht="38.25" thickBot="1">
      <c r="A244" s="117" t="s">
        <v>164</v>
      </c>
      <c r="B244" s="144" t="s">
        <v>182</v>
      </c>
      <c r="C244" s="192"/>
      <c r="D244" s="192"/>
      <c r="E244" s="192"/>
      <c r="F244" s="192"/>
      <c r="G244" s="290">
        <f>G253+G259</f>
        <v>2215.9</v>
      </c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</row>
    <row r="245" spans="1:17" s="190" customFormat="1" ht="19.5" thickBot="1">
      <c r="A245" s="116" t="s">
        <v>97</v>
      </c>
      <c r="B245" s="147" t="s">
        <v>182</v>
      </c>
      <c r="C245" s="66" t="s">
        <v>67</v>
      </c>
      <c r="D245" s="66"/>
      <c r="E245" s="66"/>
      <c r="F245" s="66"/>
      <c r="G245" s="67">
        <f>G246</f>
        <v>2052.3000000000002</v>
      </c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</row>
    <row r="246" spans="1:17" s="190" customFormat="1">
      <c r="A246" s="109" t="s">
        <v>98</v>
      </c>
      <c r="B246" s="168" t="s">
        <v>182</v>
      </c>
      <c r="C246" s="75" t="s">
        <v>67</v>
      </c>
      <c r="D246" s="75" t="s">
        <v>9</v>
      </c>
      <c r="E246" s="75"/>
      <c r="F246" s="75"/>
      <c r="G246" s="110">
        <f>G247+G251</f>
        <v>2052.3000000000002</v>
      </c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</row>
    <row r="247" spans="1:17" s="190" customFormat="1" ht="47.25">
      <c r="A247" s="111" t="s">
        <v>99</v>
      </c>
      <c r="B247" s="179" t="s">
        <v>182</v>
      </c>
      <c r="C247" s="77" t="s">
        <v>67</v>
      </c>
      <c r="D247" s="77" t="s">
        <v>9</v>
      </c>
      <c r="E247" s="77" t="s">
        <v>100</v>
      </c>
      <c r="F247" s="77"/>
      <c r="G247" s="78">
        <f>G248+G249+G250</f>
        <v>665.9</v>
      </c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</row>
    <row r="248" spans="1:17" s="190" customFormat="1" ht="94.5">
      <c r="A248" s="112" t="s">
        <v>25</v>
      </c>
      <c r="B248" s="180" t="s">
        <v>182</v>
      </c>
      <c r="C248" s="79" t="s">
        <v>67</v>
      </c>
      <c r="D248" s="79" t="s">
        <v>9</v>
      </c>
      <c r="E248" s="79" t="s">
        <v>100</v>
      </c>
      <c r="F248" s="79">
        <v>100</v>
      </c>
      <c r="G248" s="18">
        <v>514.29999999999995</v>
      </c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</row>
    <row r="249" spans="1:17" s="190" customFormat="1" ht="31.5">
      <c r="A249" s="112" t="s">
        <v>19</v>
      </c>
      <c r="B249" s="180" t="s">
        <v>182</v>
      </c>
      <c r="C249" s="79" t="s">
        <v>67</v>
      </c>
      <c r="D249" s="79" t="s">
        <v>9</v>
      </c>
      <c r="E249" s="79" t="s">
        <v>100</v>
      </c>
      <c r="F249" s="79">
        <v>200</v>
      </c>
      <c r="G249" s="18">
        <v>122.7</v>
      </c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</row>
    <row r="250" spans="1:17" s="190" customFormat="1">
      <c r="A250" s="112" t="s">
        <v>31</v>
      </c>
      <c r="B250" s="180" t="s">
        <v>182</v>
      </c>
      <c r="C250" s="79" t="s">
        <v>67</v>
      </c>
      <c r="D250" s="79" t="s">
        <v>9</v>
      </c>
      <c r="E250" s="79" t="s">
        <v>100</v>
      </c>
      <c r="F250" s="79">
        <v>800</v>
      </c>
      <c r="G250" s="18">
        <v>28.9</v>
      </c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</row>
    <row r="251" spans="1:17" s="190" customFormat="1" ht="141.75">
      <c r="A251" s="111" t="s">
        <v>101</v>
      </c>
      <c r="B251" s="179" t="s">
        <v>182</v>
      </c>
      <c r="C251" s="77" t="s">
        <v>67</v>
      </c>
      <c r="D251" s="77" t="s">
        <v>9</v>
      </c>
      <c r="E251" s="77" t="s">
        <v>102</v>
      </c>
      <c r="F251" s="77"/>
      <c r="G251" s="78">
        <f>G252</f>
        <v>1386.4</v>
      </c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</row>
    <row r="252" spans="1:17" s="190" customFormat="1" ht="95.25" thickBot="1">
      <c r="A252" s="112" t="s">
        <v>25</v>
      </c>
      <c r="B252" s="181" t="s">
        <v>182</v>
      </c>
      <c r="C252" s="79" t="s">
        <v>67</v>
      </c>
      <c r="D252" s="79" t="s">
        <v>9</v>
      </c>
      <c r="E252" s="79" t="s">
        <v>102</v>
      </c>
      <c r="F252" s="79" t="s">
        <v>103</v>
      </c>
      <c r="G252" s="18">
        <v>1386.4</v>
      </c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</row>
    <row r="253" spans="1:17" ht="19.5" thickBot="1">
      <c r="A253" s="107" t="s">
        <v>119</v>
      </c>
      <c r="B253" s="159"/>
      <c r="C253" s="27"/>
      <c r="D253" s="27"/>
      <c r="E253" s="27"/>
      <c r="F253" s="27"/>
      <c r="G253" s="289">
        <f>G246</f>
        <v>2052.3000000000002</v>
      </c>
    </row>
    <row r="254" spans="1:17" ht="19.5" thickBot="1">
      <c r="A254" s="83" t="s">
        <v>135</v>
      </c>
      <c r="B254" s="142" t="s">
        <v>182</v>
      </c>
      <c r="C254" s="40">
        <v>10</v>
      </c>
      <c r="D254" s="40"/>
      <c r="E254" s="40"/>
      <c r="F254" s="40"/>
      <c r="G254" s="299"/>
    </row>
    <row r="255" spans="1:17">
      <c r="A255" s="212" t="s">
        <v>136</v>
      </c>
      <c r="B255" s="169" t="s">
        <v>182</v>
      </c>
      <c r="C255" s="54">
        <v>10</v>
      </c>
      <c r="D255" s="54" t="s">
        <v>27</v>
      </c>
      <c r="E255" s="17"/>
      <c r="F255" s="54"/>
      <c r="G255" s="306">
        <f>G256</f>
        <v>163.6</v>
      </c>
    </row>
    <row r="256" spans="1:17" ht="126">
      <c r="A256" s="213" t="s">
        <v>189</v>
      </c>
      <c r="B256" s="151" t="s">
        <v>183</v>
      </c>
      <c r="C256" s="218" t="s">
        <v>141</v>
      </c>
      <c r="D256" s="218" t="s">
        <v>27</v>
      </c>
      <c r="E256" s="218" t="s">
        <v>194</v>
      </c>
      <c r="F256" s="218"/>
      <c r="G256" s="307">
        <f>G257+G258</f>
        <v>163.6</v>
      </c>
    </row>
    <row r="257" spans="1:17" ht="36.75" customHeight="1">
      <c r="A257" s="277" t="s">
        <v>19</v>
      </c>
      <c r="B257" s="223" t="s">
        <v>182</v>
      </c>
      <c r="C257" s="220" t="s">
        <v>141</v>
      </c>
      <c r="D257" s="220" t="s">
        <v>27</v>
      </c>
      <c r="E257" s="220" t="s">
        <v>194</v>
      </c>
      <c r="F257" s="220" t="s">
        <v>74</v>
      </c>
      <c r="G257" s="308">
        <v>2.2000000000000002</v>
      </c>
    </row>
    <row r="258" spans="1:17" ht="16.5" thickBot="1">
      <c r="A258" s="214" t="s">
        <v>190</v>
      </c>
      <c r="B258" s="223" t="s">
        <v>182</v>
      </c>
      <c r="C258" s="220" t="s">
        <v>141</v>
      </c>
      <c r="D258" s="220" t="s">
        <v>27</v>
      </c>
      <c r="E258" s="220" t="s">
        <v>194</v>
      </c>
      <c r="F258" s="220" t="s">
        <v>195</v>
      </c>
      <c r="G258" s="308">
        <v>161.4</v>
      </c>
    </row>
    <row r="259" spans="1:17" ht="19.5" thickBot="1">
      <c r="A259" s="107" t="s">
        <v>143</v>
      </c>
      <c r="B259" s="159"/>
      <c r="C259" s="27"/>
      <c r="D259" s="27"/>
      <c r="E259" s="27"/>
      <c r="F259" s="27"/>
      <c r="G259" s="289">
        <f>G255</f>
        <v>163.6</v>
      </c>
    </row>
    <row r="260" spans="1:17" s="190" customFormat="1" ht="19.5" thickBot="1">
      <c r="A260" s="120" t="s">
        <v>165</v>
      </c>
      <c r="B260" s="148" t="s">
        <v>182</v>
      </c>
      <c r="C260" s="121"/>
      <c r="D260" s="121"/>
      <c r="E260" s="121"/>
      <c r="F260" s="121"/>
      <c r="G260" s="73">
        <f>G269</f>
        <v>8820.2999999999993</v>
      </c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</row>
    <row r="261" spans="1:17" s="190" customFormat="1">
      <c r="A261" s="109" t="s">
        <v>104</v>
      </c>
      <c r="B261" s="168" t="s">
        <v>182</v>
      </c>
      <c r="C261" s="75" t="s">
        <v>67</v>
      </c>
      <c r="D261" s="75" t="s">
        <v>11</v>
      </c>
      <c r="E261" s="75"/>
      <c r="F261" s="75"/>
      <c r="G261" s="110">
        <f>G262</f>
        <v>8820.2999999999993</v>
      </c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</row>
    <row r="262" spans="1:17" s="190" customFormat="1" ht="33" customHeight="1">
      <c r="A262" s="114" t="s">
        <v>105</v>
      </c>
      <c r="B262" s="158" t="s">
        <v>183</v>
      </c>
      <c r="C262" s="47" t="s">
        <v>67</v>
      </c>
      <c r="D262" s="47" t="s">
        <v>11</v>
      </c>
      <c r="E262" s="47"/>
      <c r="F262" s="47"/>
      <c r="G262" s="110">
        <f>G263+G267</f>
        <v>8820.2999999999993</v>
      </c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</row>
    <row r="263" spans="1:17" s="190" customFormat="1" ht="47.25">
      <c r="A263" s="111" t="s">
        <v>99</v>
      </c>
      <c r="B263" s="179" t="s">
        <v>182</v>
      </c>
      <c r="C263" s="77" t="s">
        <v>67</v>
      </c>
      <c r="D263" s="77" t="s">
        <v>11</v>
      </c>
      <c r="E263" s="77" t="s">
        <v>106</v>
      </c>
      <c r="F263" s="77"/>
      <c r="G263" s="78">
        <f>G264+G265+G266</f>
        <v>1240.5999999999999</v>
      </c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</row>
    <row r="264" spans="1:17" s="190" customFormat="1" ht="31.5">
      <c r="A264" s="112" t="s">
        <v>19</v>
      </c>
      <c r="B264" s="180" t="s">
        <v>182</v>
      </c>
      <c r="C264" s="79" t="s">
        <v>67</v>
      </c>
      <c r="D264" s="79" t="s">
        <v>11</v>
      </c>
      <c r="E264" s="79" t="s">
        <v>106</v>
      </c>
      <c r="F264" s="79">
        <v>200</v>
      </c>
      <c r="G264" s="45">
        <v>1067.0999999999999</v>
      </c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</row>
    <row r="265" spans="1:17" s="190" customFormat="1">
      <c r="A265" s="112" t="s">
        <v>31</v>
      </c>
      <c r="B265" s="180" t="s">
        <v>182</v>
      </c>
      <c r="C265" s="79" t="s">
        <v>67</v>
      </c>
      <c r="D265" s="79" t="s">
        <v>11</v>
      </c>
      <c r="E265" s="79" t="s">
        <v>106</v>
      </c>
      <c r="F265" s="79">
        <v>800</v>
      </c>
      <c r="G265" s="45">
        <v>173.5</v>
      </c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</row>
    <row r="266" spans="1:17" s="190" customFormat="1">
      <c r="A266" s="112"/>
      <c r="B266" s="180"/>
      <c r="C266" s="79"/>
      <c r="D266" s="79"/>
      <c r="E266" s="79"/>
      <c r="F266" s="79"/>
      <c r="G266" s="45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</row>
    <row r="267" spans="1:17" s="211" customFormat="1" ht="236.25">
      <c r="A267" s="210" t="s">
        <v>107</v>
      </c>
      <c r="B267" s="179" t="s">
        <v>182</v>
      </c>
      <c r="C267" s="77" t="s">
        <v>67</v>
      </c>
      <c r="D267" s="77" t="s">
        <v>11</v>
      </c>
      <c r="E267" s="77" t="s">
        <v>108</v>
      </c>
      <c r="F267" s="77"/>
      <c r="G267" s="115">
        <f>G268</f>
        <v>7579.7</v>
      </c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</row>
    <row r="268" spans="1:17" s="190" customFormat="1" ht="94.5">
      <c r="A268" s="112" t="s">
        <v>25</v>
      </c>
      <c r="B268" s="249" t="s">
        <v>182</v>
      </c>
      <c r="C268" s="77" t="s">
        <v>67</v>
      </c>
      <c r="D268" s="77" t="s">
        <v>11</v>
      </c>
      <c r="E268" s="79" t="s">
        <v>108</v>
      </c>
      <c r="F268" s="79" t="s">
        <v>103</v>
      </c>
      <c r="G268" s="45">
        <v>7579.7</v>
      </c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</row>
    <row r="269" spans="1:17" ht="19.5" thickBot="1">
      <c r="A269" s="240" t="s">
        <v>119</v>
      </c>
      <c r="B269" s="241"/>
      <c r="C269" s="242"/>
      <c r="D269" s="242"/>
      <c r="E269" s="242"/>
      <c r="F269" s="242"/>
      <c r="G269" s="243">
        <f>G263+G267</f>
        <v>8820.2999999999993</v>
      </c>
    </row>
    <row r="270" spans="1:17" ht="38.25" thickBot="1">
      <c r="A270" s="117" t="s">
        <v>184</v>
      </c>
      <c r="B270" s="144" t="s">
        <v>182</v>
      </c>
      <c r="C270" s="121"/>
      <c r="D270" s="121"/>
      <c r="E270" s="121"/>
      <c r="F270" s="121"/>
      <c r="G270" s="73">
        <f>G271+G279</f>
        <v>15055.4</v>
      </c>
    </row>
    <row r="271" spans="1:17">
      <c r="A271" s="109" t="s">
        <v>104</v>
      </c>
      <c r="B271" s="168" t="s">
        <v>182</v>
      </c>
      <c r="C271" s="75" t="s">
        <v>67</v>
      </c>
      <c r="D271" s="75" t="s">
        <v>11</v>
      </c>
      <c r="E271" s="77"/>
      <c r="F271" s="75"/>
      <c r="G271" s="110">
        <f>G272</f>
        <v>14901.4</v>
      </c>
    </row>
    <row r="272" spans="1:17" ht="31.5">
      <c r="A272" s="114" t="s">
        <v>105</v>
      </c>
      <c r="B272" s="158" t="s">
        <v>182</v>
      </c>
      <c r="C272" s="47" t="s">
        <v>67</v>
      </c>
      <c r="D272" s="47" t="s">
        <v>11</v>
      </c>
      <c r="E272" s="77"/>
      <c r="F272" s="47"/>
      <c r="G272" s="115">
        <f>G273+G277</f>
        <v>14901.4</v>
      </c>
    </row>
    <row r="273" spans="1:17" ht="47.25">
      <c r="A273" s="111" t="s">
        <v>99</v>
      </c>
      <c r="B273" s="179" t="s">
        <v>182</v>
      </c>
      <c r="C273" s="77" t="s">
        <v>67</v>
      </c>
      <c r="D273" s="77" t="s">
        <v>11</v>
      </c>
      <c r="E273" s="77" t="s">
        <v>106</v>
      </c>
      <c r="F273" s="77"/>
      <c r="G273" s="78">
        <f>G274+G275+G276</f>
        <v>1540.4</v>
      </c>
    </row>
    <row r="274" spans="1:17" ht="31.5">
      <c r="A274" s="112" t="s">
        <v>19</v>
      </c>
      <c r="B274" s="180" t="s">
        <v>182</v>
      </c>
      <c r="C274" s="79" t="s">
        <v>67</v>
      </c>
      <c r="D274" s="79" t="s">
        <v>11</v>
      </c>
      <c r="E274" s="79" t="s">
        <v>106</v>
      </c>
      <c r="F274" s="79">
        <v>200</v>
      </c>
      <c r="G274" s="45">
        <v>1351.4</v>
      </c>
    </row>
    <row r="275" spans="1:17">
      <c r="A275" s="112" t="s">
        <v>31</v>
      </c>
      <c r="B275" s="180" t="s">
        <v>182</v>
      </c>
      <c r="C275" s="79" t="s">
        <v>67</v>
      </c>
      <c r="D275" s="79" t="s">
        <v>11</v>
      </c>
      <c r="E275" s="79" t="s">
        <v>106</v>
      </c>
      <c r="F275" s="79">
        <v>800</v>
      </c>
      <c r="G275" s="45">
        <v>189</v>
      </c>
    </row>
    <row r="276" spans="1:17">
      <c r="A276" s="112"/>
      <c r="B276" s="180"/>
      <c r="C276" s="79"/>
      <c r="D276" s="79"/>
      <c r="E276" s="79"/>
      <c r="F276" s="79"/>
      <c r="G276" s="45"/>
    </row>
    <row r="277" spans="1:17" ht="236.25">
      <c r="A277" s="111" t="s">
        <v>107</v>
      </c>
      <c r="B277" s="179" t="s">
        <v>182</v>
      </c>
      <c r="C277" s="77" t="s">
        <v>67</v>
      </c>
      <c r="D277" s="77" t="s">
        <v>11</v>
      </c>
      <c r="E277" s="77" t="s">
        <v>108</v>
      </c>
      <c r="F277" s="77"/>
      <c r="G277" s="44">
        <f>G278</f>
        <v>13361</v>
      </c>
    </row>
    <row r="278" spans="1:17" ht="95.25" thickBot="1">
      <c r="A278" s="113" t="s">
        <v>25</v>
      </c>
      <c r="B278" s="181" t="s">
        <v>182</v>
      </c>
      <c r="C278" s="77" t="s">
        <v>67</v>
      </c>
      <c r="D278" s="77" t="s">
        <v>11</v>
      </c>
      <c r="E278" s="79" t="s">
        <v>108</v>
      </c>
      <c r="F278" s="118" t="s">
        <v>103</v>
      </c>
      <c r="G278" s="119">
        <v>13361</v>
      </c>
    </row>
    <row r="279" spans="1:17" s="190" customFormat="1" ht="16.5" thickBot="1">
      <c r="A279" s="300" t="s">
        <v>135</v>
      </c>
      <c r="B279" s="238" t="s">
        <v>173</v>
      </c>
      <c r="C279" s="237">
        <v>10</v>
      </c>
      <c r="D279" s="237" t="s">
        <v>42</v>
      </c>
      <c r="E279" s="237"/>
      <c r="F279" s="237"/>
      <c r="G279" s="239">
        <f>G280</f>
        <v>154</v>
      </c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</row>
    <row r="280" spans="1:17" s="190" customFormat="1" ht="31.5">
      <c r="A280" s="245" t="s">
        <v>140</v>
      </c>
      <c r="B280" s="246" t="s">
        <v>173</v>
      </c>
      <c r="C280" s="54">
        <v>10</v>
      </c>
      <c r="D280" s="54" t="s">
        <v>42</v>
      </c>
      <c r="E280" s="247"/>
      <c r="F280" s="54"/>
      <c r="G280" s="55">
        <f>G281</f>
        <v>154</v>
      </c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</row>
    <row r="281" spans="1:17" s="190" customFormat="1" ht="110.25">
      <c r="A281" s="87" t="s">
        <v>142</v>
      </c>
      <c r="B281" s="244" t="s">
        <v>182</v>
      </c>
      <c r="C281" s="77" t="s">
        <v>141</v>
      </c>
      <c r="D281" s="77" t="s">
        <v>42</v>
      </c>
      <c r="E281" s="14" t="s">
        <v>229</v>
      </c>
      <c r="F281" s="77"/>
      <c r="G281" s="78">
        <f>G282</f>
        <v>154</v>
      </c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</row>
    <row r="282" spans="1:17" s="190" customFormat="1" ht="32.25" thickBot="1">
      <c r="A282" s="112" t="s">
        <v>19</v>
      </c>
      <c r="B282" s="132" t="s">
        <v>182</v>
      </c>
      <c r="C282" s="79" t="s">
        <v>141</v>
      </c>
      <c r="D282" s="79" t="s">
        <v>42</v>
      </c>
      <c r="E282" s="17" t="s">
        <v>230</v>
      </c>
      <c r="F282" s="79" t="s">
        <v>74</v>
      </c>
      <c r="G282" s="248">
        <v>154</v>
      </c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</row>
    <row r="283" spans="1:17" ht="75.75" thickBot="1">
      <c r="A283" s="117" t="s">
        <v>169</v>
      </c>
      <c r="B283" s="144" t="s">
        <v>182</v>
      </c>
      <c r="C283" s="192"/>
      <c r="D283" s="192"/>
      <c r="E283" s="192"/>
      <c r="F283" s="192"/>
      <c r="G283" s="73">
        <f>G284</f>
        <v>15135.4</v>
      </c>
    </row>
    <row r="284" spans="1:17" ht="16.5" thickBot="1">
      <c r="A284" s="101" t="s">
        <v>117</v>
      </c>
      <c r="B284" s="161" t="s">
        <v>182</v>
      </c>
      <c r="C284" s="68" t="s">
        <v>67</v>
      </c>
      <c r="D284" s="68" t="s">
        <v>66</v>
      </c>
      <c r="E284" s="11" t="s">
        <v>118</v>
      </c>
      <c r="F284" s="68"/>
      <c r="G284" s="69">
        <f>G285</f>
        <v>15135.4</v>
      </c>
    </row>
    <row r="285" spans="1:17">
      <c r="A285" s="86" t="s">
        <v>176</v>
      </c>
      <c r="B285" s="152" t="s">
        <v>182</v>
      </c>
      <c r="C285" s="11" t="s">
        <v>67</v>
      </c>
      <c r="D285" s="11" t="s">
        <v>66</v>
      </c>
      <c r="E285" s="11" t="s">
        <v>118</v>
      </c>
      <c r="F285" s="11"/>
      <c r="G285" s="12">
        <f>G286</f>
        <v>15135.4</v>
      </c>
    </row>
    <row r="286" spans="1:17" ht="47.25">
      <c r="A286" s="87" t="s">
        <v>99</v>
      </c>
      <c r="B286" s="153" t="s">
        <v>182</v>
      </c>
      <c r="C286" s="14" t="s">
        <v>67</v>
      </c>
      <c r="D286" s="14" t="s">
        <v>66</v>
      </c>
      <c r="E286" s="14" t="s">
        <v>118</v>
      </c>
      <c r="F286" s="14"/>
      <c r="G286" s="15">
        <f>G287+G288+G289</f>
        <v>15135.4</v>
      </c>
    </row>
    <row r="287" spans="1:17" ht="50.25" customHeight="1">
      <c r="A287" s="88" t="s">
        <v>25</v>
      </c>
      <c r="B287" s="154" t="s">
        <v>182</v>
      </c>
      <c r="C287" s="17" t="s">
        <v>67</v>
      </c>
      <c r="D287" s="17" t="s">
        <v>66</v>
      </c>
      <c r="E287" s="17" t="s">
        <v>118</v>
      </c>
      <c r="F287" s="17">
        <v>100</v>
      </c>
      <c r="G287" s="18">
        <v>12525.3</v>
      </c>
    </row>
    <row r="288" spans="1:17" s="185" customFormat="1" ht="33" customHeight="1">
      <c r="A288" s="227" t="s">
        <v>19</v>
      </c>
      <c r="B288" s="154" t="s">
        <v>182</v>
      </c>
      <c r="C288" s="17" t="s">
        <v>67</v>
      </c>
      <c r="D288" s="17" t="s">
        <v>66</v>
      </c>
      <c r="E288" s="17" t="s">
        <v>118</v>
      </c>
      <c r="F288" s="132">
        <v>200</v>
      </c>
      <c r="G288" s="206">
        <v>2474.6999999999998</v>
      </c>
    </row>
    <row r="289" spans="1:15" ht="16.5" thickBot="1">
      <c r="A289" s="89" t="s">
        <v>31</v>
      </c>
      <c r="B289" s="155" t="s">
        <v>182</v>
      </c>
      <c r="C289" s="19" t="s">
        <v>67</v>
      </c>
      <c r="D289" s="19" t="s">
        <v>66</v>
      </c>
      <c r="E289" s="17" t="s">
        <v>118</v>
      </c>
      <c r="F289" s="19">
        <v>800</v>
      </c>
      <c r="G289" s="20">
        <v>135.4</v>
      </c>
    </row>
    <row r="290" spans="1:15" ht="38.25" thickBot="1">
      <c r="A290" s="117" t="s">
        <v>170</v>
      </c>
      <c r="B290" s="144" t="s">
        <v>182</v>
      </c>
      <c r="C290" s="192"/>
      <c r="D290" s="192"/>
      <c r="E290" s="192"/>
      <c r="F290" s="192"/>
      <c r="G290" s="73">
        <f>G291</f>
        <v>3231.6</v>
      </c>
    </row>
    <row r="291" spans="1:15" ht="16.5" thickBot="1">
      <c r="A291" s="101" t="s">
        <v>117</v>
      </c>
      <c r="B291" s="161" t="s">
        <v>182</v>
      </c>
      <c r="C291" s="68" t="s">
        <v>67</v>
      </c>
      <c r="D291" s="68" t="s">
        <v>66</v>
      </c>
      <c r="E291" s="64"/>
      <c r="F291" s="68"/>
      <c r="G291" s="69">
        <f>G292</f>
        <v>3231.6</v>
      </c>
    </row>
    <row r="292" spans="1:15" ht="31.5">
      <c r="A292" s="85" t="s">
        <v>175</v>
      </c>
      <c r="B292" s="151" t="s">
        <v>182</v>
      </c>
      <c r="C292" s="8" t="s">
        <v>67</v>
      </c>
      <c r="D292" s="8" t="s">
        <v>66</v>
      </c>
      <c r="E292" s="8"/>
      <c r="F292" s="8"/>
      <c r="G292" s="9">
        <f>G293</f>
        <v>3231.6</v>
      </c>
    </row>
    <row r="293" spans="1:15" ht="47.25">
      <c r="A293" s="87" t="s">
        <v>99</v>
      </c>
      <c r="B293" s="153" t="s">
        <v>182</v>
      </c>
      <c r="C293" s="14" t="s">
        <v>67</v>
      </c>
      <c r="D293" s="14" t="s">
        <v>66</v>
      </c>
      <c r="E293" s="14" t="s">
        <v>118</v>
      </c>
      <c r="F293" s="14"/>
      <c r="G293" s="15">
        <f>G294+G295+G296</f>
        <v>3231.6</v>
      </c>
    </row>
    <row r="294" spans="1:15" ht="94.5">
      <c r="A294" s="88" t="s">
        <v>25</v>
      </c>
      <c r="B294" s="154" t="s">
        <v>182</v>
      </c>
      <c r="C294" s="17" t="s">
        <v>67</v>
      </c>
      <c r="D294" s="17" t="s">
        <v>66</v>
      </c>
      <c r="E294" s="17" t="s">
        <v>118</v>
      </c>
      <c r="F294" s="17">
        <v>100</v>
      </c>
      <c r="G294" s="18">
        <v>2983</v>
      </c>
    </row>
    <row r="295" spans="1:15" ht="31.5">
      <c r="A295" s="88" t="s">
        <v>19</v>
      </c>
      <c r="B295" s="154" t="s">
        <v>182</v>
      </c>
      <c r="C295" s="17" t="s">
        <v>67</v>
      </c>
      <c r="D295" s="17" t="s">
        <v>66</v>
      </c>
      <c r="E295" s="17" t="s">
        <v>118</v>
      </c>
      <c r="F295" s="17">
        <v>200</v>
      </c>
      <c r="G295" s="18">
        <v>247.2</v>
      </c>
    </row>
    <row r="296" spans="1:15" ht="16.5" thickBot="1">
      <c r="A296" s="89" t="s">
        <v>31</v>
      </c>
      <c r="B296" s="155" t="s">
        <v>182</v>
      </c>
      <c r="C296" s="19" t="s">
        <v>67</v>
      </c>
      <c r="D296" s="19" t="s">
        <v>66</v>
      </c>
      <c r="E296" s="19" t="s">
        <v>118</v>
      </c>
      <c r="F296" s="19">
        <v>800</v>
      </c>
      <c r="G296" s="20">
        <v>1.4</v>
      </c>
    </row>
    <row r="297" spans="1:15" ht="19.5" thickBot="1">
      <c r="A297" s="269" t="s">
        <v>216</v>
      </c>
      <c r="B297" s="285" t="s">
        <v>227</v>
      </c>
      <c r="C297" s="286"/>
      <c r="D297" s="286"/>
      <c r="E297" s="286"/>
      <c r="F297" s="286"/>
      <c r="G297" s="287">
        <f>G298</f>
        <v>200</v>
      </c>
    </row>
    <row r="298" spans="1:15" ht="31.5">
      <c r="A298" s="270" t="s">
        <v>32</v>
      </c>
      <c r="B298" s="271" t="s">
        <v>227</v>
      </c>
      <c r="C298" s="272" t="s">
        <v>9</v>
      </c>
      <c r="D298" s="272">
        <v>13</v>
      </c>
      <c r="E298" s="272">
        <v>99</v>
      </c>
      <c r="F298" s="284"/>
      <c r="G298" s="301">
        <f>G299</f>
        <v>200</v>
      </c>
    </row>
    <row r="299" spans="1:15">
      <c r="A299" s="273" t="s">
        <v>33</v>
      </c>
      <c r="B299" s="274" t="s">
        <v>227</v>
      </c>
      <c r="C299" s="275" t="s">
        <v>9</v>
      </c>
      <c r="D299" s="275">
        <v>13</v>
      </c>
      <c r="E299" s="275" t="s">
        <v>34</v>
      </c>
      <c r="F299" s="254"/>
      <c r="G299" s="302">
        <f>G300</f>
        <v>200</v>
      </c>
    </row>
    <row r="300" spans="1:15" ht="31.5">
      <c r="A300" s="251" t="s">
        <v>72</v>
      </c>
      <c r="B300" s="259" t="s">
        <v>227</v>
      </c>
      <c r="C300" s="253" t="s">
        <v>9</v>
      </c>
      <c r="D300" s="253" t="s">
        <v>202</v>
      </c>
      <c r="E300" s="253" t="s">
        <v>228</v>
      </c>
      <c r="F300" s="253" t="s">
        <v>103</v>
      </c>
      <c r="G300" s="255">
        <f>G301</f>
        <v>200</v>
      </c>
    </row>
    <row r="301" spans="1:15" ht="95.25" thickBot="1">
      <c r="A301" s="268" t="s">
        <v>25</v>
      </c>
      <c r="B301" s="267" t="s">
        <v>227</v>
      </c>
      <c r="C301" s="254" t="s">
        <v>9</v>
      </c>
      <c r="D301" s="254" t="s">
        <v>202</v>
      </c>
      <c r="E301" s="254" t="s">
        <v>228</v>
      </c>
      <c r="F301" s="254" t="s">
        <v>103</v>
      </c>
      <c r="G301" s="276">
        <v>200</v>
      </c>
    </row>
    <row r="302" spans="1:15" s="127" customFormat="1" ht="21" thickBot="1">
      <c r="A302" s="128" t="s">
        <v>168</v>
      </c>
      <c r="B302" s="149"/>
      <c r="C302" s="129"/>
      <c r="D302" s="129"/>
      <c r="E302" s="129"/>
      <c r="F302" s="129"/>
      <c r="G302" s="303">
        <f>G18+G147+G155+G168+G224+G237+G244+G260+G270+G283+G290+G297</f>
        <v>1159149</v>
      </c>
      <c r="H302" s="187"/>
      <c r="I302" s="187"/>
      <c r="J302" s="187"/>
      <c r="K302" s="187"/>
      <c r="L302" s="187"/>
      <c r="M302" s="187"/>
      <c r="N302" s="187"/>
      <c r="O302" s="187"/>
    </row>
    <row r="303" spans="1:15">
      <c r="G303" s="304">
        <v>1159149</v>
      </c>
      <c r="I303" s="250"/>
    </row>
    <row r="304" spans="1:15">
      <c r="G304" s="304">
        <f>G303-G302</f>
        <v>0</v>
      </c>
      <c r="I304" s="250"/>
    </row>
  </sheetData>
  <mergeCells count="10">
    <mergeCell ref="H130:I131"/>
    <mergeCell ref="A11:G11"/>
    <mergeCell ref="A12:G12"/>
    <mergeCell ref="A13:G13"/>
    <mergeCell ref="C3:G3"/>
    <mergeCell ref="C6:G6"/>
    <mergeCell ref="C7:G7"/>
    <mergeCell ref="C8:G8"/>
    <mergeCell ref="E4:G4"/>
    <mergeCell ref="E5:G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2017год</vt:lpstr>
      <vt:lpstr>'2017год'!Область_печати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2018-05-16T09:21:28Z</cp:lastPrinted>
  <dcterms:created xsi:type="dcterms:W3CDTF">2016-01-10T00:03:12Z</dcterms:created>
  <dcterms:modified xsi:type="dcterms:W3CDTF">2018-07-06T10:25:08Z</dcterms:modified>
</cp:coreProperties>
</file>